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drawings/drawing2.xml" ContentType="application/vnd.openxmlformats-officedocument.drawing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8"/>
  <workbookPr/>
  <mc:AlternateContent xmlns:mc="http://schemas.openxmlformats.org/markup-compatibility/2006">
    <mc:Choice Requires="x15">
      <x15ac:absPath xmlns:x15ac="http://schemas.microsoft.com/office/spreadsheetml/2010/11/ac" url="\\filesv01\都市政策課\R05\000000 全庁共通\030 議会\議会資料（議案、一般質問）・議会関係・条例・要綱関連等\令和6年3月　大府市マンションの管理の適正化の推進に関する条例　制定\政策法務専門部会\法務審査後\"/>
    </mc:Choice>
  </mc:AlternateContent>
  <xr:revisionPtr revIDLastSave="0" documentId="13_ncr:1_{86F8697A-8645-4F77-9601-A4969CFE8320}" xr6:coauthVersionLast="36" xr6:coauthVersionMax="36" xr10:uidLastSave="{00000000-0000-0000-0000-000000000000}"/>
  <bookViews>
    <workbookView xWindow="0" yWindow="0" windowWidth="20496" windowHeight="7536" tabRatio="755" xr2:uid="{00000000-000D-0000-FFFF-FFFF00000000}"/>
  </bookViews>
  <sheets>
    <sheet name="受付年月日-電子メール-新規" sheetId="2" r:id="rId1"/>
    <sheet name="受付年月日-電子メール-変更" sheetId="6" r:id="rId2"/>
    <sheet name="データ集計用（新規）" sheetId="5" state="hidden" r:id="rId3"/>
    <sheet name="データ集計用（変更）" sheetId="7" state="hidden" r:id="rId4"/>
    <sheet name="管理シート" sheetId="8" state="hidden" r:id="rId5"/>
  </sheets>
  <definedNames>
    <definedName name="_xlnm.Print_Area" localSheetId="2">'データ集計用（新規）'!$A$1:$BN$4</definedName>
    <definedName name="_xlnm.Print_Area" localSheetId="3">'データ集計用（変更）'!$A$1:$BO$8</definedName>
    <definedName name="_xlnm.Print_Area" localSheetId="0">'受付年月日-電子メール-新規'!$A$1:$AF$100</definedName>
    <definedName name="_xlnm.Print_Area" localSheetId="1">'受付年月日-電子メール-変更'!$A$1:$AF$98</definedName>
  </definedNames>
  <calcPr calcId="191029"/>
</workbook>
</file>

<file path=xl/calcChain.xml><?xml version="1.0" encoding="utf-8"?>
<calcChain xmlns="http://schemas.openxmlformats.org/spreadsheetml/2006/main">
  <c r="Y3" i="7" l="1"/>
  <c r="X3" i="7"/>
  <c r="W3" i="7"/>
  <c r="P6" i="7"/>
  <c r="D6" i="7"/>
  <c r="E6" i="7"/>
  <c r="F6" i="7"/>
  <c r="G6" i="7"/>
  <c r="H6" i="7"/>
  <c r="I6" i="7"/>
  <c r="J6" i="7"/>
  <c r="K6" i="7"/>
  <c r="L6" i="7"/>
  <c r="M6" i="7"/>
  <c r="N6" i="7"/>
  <c r="O6" i="7"/>
  <c r="Q6" i="7"/>
  <c r="R6" i="7"/>
  <c r="S6" i="7"/>
  <c r="T6" i="7"/>
  <c r="U6" i="7"/>
  <c r="V6" i="7"/>
  <c r="Z6" i="7"/>
  <c r="AA6" i="7"/>
  <c r="AB6" i="7"/>
  <c r="AC6" i="7"/>
  <c r="AD6" i="7"/>
  <c r="AE6" i="7"/>
  <c r="AF6" i="7"/>
  <c r="AG6" i="7"/>
  <c r="AH6" i="7"/>
  <c r="AI6" i="7"/>
  <c r="AJ6" i="7"/>
  <c r="AK6" i="7"/>
  <c r="AL6" i="7"/>
  <c r="AM6" i="7"/>
  <c r="AN6" i="7"/>
  <c r="AO6" i="7"/>
  <c r="AP6" i="7"/>
  <c r="AQ6" i="7"/>
  <c r="AR6" i="7"/>
  <c r="AS6" i="7"/>
  <c r="AT6" i="7"/>
  <c r="AU6" i="7"/>
  <c r="AV6" i="7"/>
  <c r="AW6" i="7"/>
  <c r="AX6" i="7"/>
  <c r="AY6" i="7"/>
  <c r="AZ6" i="7"/>
  <c r="BA6" i="7"/>
  <c r="BB6" i="7"/>
  <c r="BC6" i="7"/>
  <c r="BD6" i="7"/>
  <c r="BE6" i="7"/>
  <c r="BF6" i="7"/>
  <c r="BG6" i="7"/>
  <c r="BH6" i="7"/>
  <c r="BI6" i="7"/>
  <c r="BJ6" i="7"/>
  <c r="BK6" i="7"/>
  <c r="BL6" i="7"/>
  <c r="BM6" i="7"/>
  <c r="BN6" i="7"/>
  <c r="BO6" i="7"/>
  <c r="C6" i="7"/>
  <c r="BO5" i="7"/>
  <c r="BN5" i="7"/>
  <c r="BM5" i="7"/>
  <c r="BL5" i="7"/>
  <c r="BK5" i="7"/>
  <c r="BJ5" i="7"/>
  <c r="BI5" i="7"/>
  <c r="BH5" i="7"/>
  <c r="BG5" i="7"/>
  <c r="BF5" i="7"/>
  <c r="BE5" i="7"/>
  <c r="BD5" i="7"/>
  <c r="BC5" i="7"/>
  <c r="BB5" i="7"/>
  <c r="BA5" i="7"/>
  <c r="AZ5" i="7"/>
  <c r="AY5" i="7"/>
  <c r="AX5" i="7"/>
  <c r="AW5" i="7"/>
  <c r="AV5" i="7"/>
  <c r="AU5" i="7"/>
  <c r="AT5" i="7"/>
  <c r="AS5" i="7"/>
  <c r="AR5" i="7"/>
  <c r="AQ5" i="7"/>
  <c r="AP5" i="7"/>
  <c r="AO5" i="7"/>
  <c r="AN5" i="7"/>
  <c r="AM5" i="7"/>
  <c r="AL5" i="7"/>
  <c r="AK5" i="7"/>
  <c r="AJ5" i="7"/>
  <c r="AI5" i="7"/>
  <c r="AH5" i="7"/>
  <c r="AG5" i="7"/>
  <c r="AF5" i="7"/>
  <c r="AE5" i="7"/>
  <c r="AD5" i="7"/>
  <c r="AC5" i="7"/>
  <c r="AB5" i="7"/>
  <c r="AA5" i="7"/>
  <c r="Z5" i="7"/>
  <c r="Y5" i="7"/>
  <c r="X5" i="7"/>
  <c r="W5" i="7"/>
  <c r="V5" i="7"/>
  <c r="U5" i="7"/>
  <c r="T5" i="7"/>
  <c r="S5" i="7"/>
  <c r="R5" i="7"/>
  <c r="Q5" i="7"/>
  <c r="P5" i="7"/>
  <c r="O5" i="7"/>
  <c r="N5" i="7"/>
  <c r="M5" i="7"/>
  <c r="L5" i="7"/>
  <c r="K5" i="7"/>
  <c r="J5" i="7"/>
  <c r="I5" i="7"/>
  <c r="H5" i="7"/>
  <c r="G5" i="7"/>
  <c r="F5" i="7"/>
  <c r="E5" i="7"/>
  <c r="D5" i="7"/>
  <c r="C5" i="7"/>
  <c r="AF3" i="7" l="1"/>
  <c r="AF4" i="7" s="1"/>
  <c r="AE4" i="7"/>
  <c r="AC4" i="7"/>
  <c r="AD3" i="7"/>
  <c r="AE2" i="5"/>
  <c r="AE3" i="5" s="1"/>
  <c r="AD3" i="5"/>
  <c r="AB3" i="5"/>
  <c r="AC2" i="5"/>
  <c r="AG3" i="7" l="1"/>
  <c r="AG4" i="7" s="1"/>
  <c r="AF2" i="5"/>
  <c r="AF3" i="5" s="1"/>
  <c r="AC3" i="5"/>
  <c r="BO3" i="7" l="1"/>
  <c r="BO4" i="7" s="1"/>
  <c r="BN3" i="7"/>
  <c r="BN4" i="7" s="1"/>
  <c r="BM3" i="7"/>
  <c r="BM4" i="7" s="1"/>
  <c r="BL3" i="7"/>
  <c r="BL4" i="7" s="1"/>
  <c r="BK3" i="7"/>
  <c r="BK4" i="7" s="1"/>
  <c r="BI3" i="7"/>
  <c r="BI4" i="7" s="1"/>
  <c r="BH3" i="7"/>
  <c r="BH4" i="7" s="1"/>
  <c r="BG3" i="7"/>
  <c r="BG4" i="7" s="1"/>
  <c r="BF3" i="7"/>
  <c r="BF4" i="7" s="1"/>
  <c r="BE3" i="7"/>
  <c r="BE4" i="7" s="1"/>
  <c r="AV3" i="7"/>
  <c r="AV4" i="7" s="1"/>
  <c r="AU3" i="7"/>
  <c r="AU4" i="7" s="1"/>
  <c r="AR3" i="7"/>
  <c r="AR4" i="7" s="1"/>
  <c r="AA3" i="7"/>
  <c r="AA4" i="7" s="1"/>
  <c r="Z3" i="7"/>
  <c r="Z4" i="7" s="1"/>
  <c r="Y4" i="7"/>
  <c r="Y6" i="7" s="1"/>
  <c r="X4" i="7"/>
  <c r="X6" i="7" s="1"/>
  <c r="W4" i="7"/>
  <c r="W6" i="7" s="1"/>
  <c r="V3" i="7"/>
  <c r="V4" i="7" s="1"/>
  <c r="P3" i="7"/>
  <c r="P4" i="7" s="1"/>
  <c r="O3" i="7"/>
  <c r="O4" i="7" s="1"/>
  <c r="N3" i="7"/>
  <c r="N4" i="7" s="1"/>
  <c r="M3" i="7"/>
  <c r="M4" i="7" s="1"/>
  <c r="L3" i="7"/>
  <c r="L4" i="7" s="1"/>
  <c r="K3" i="7"/>
  <c r="K4" i="7" s="1"/>
  <c r="J3" i="7"/>
  <c r="J4" i="7" s="1"/>
  <c r="I3" i="7"/>
  <c r="I4" i="7" s="1"/>
  <c r="H3" i="7"/>
  <c r="H4" i="7" s="1"/>
  <c r="G3" i="7"/>
  <c r="G4" i="7" s="1"/>
  <c r="F3" i="7"/>
  <c r="F4" i="7" s="1"/>
  <c r="E3" i="7"/>
  <c r="E4" i="7" s="1"/>
  <c r="BJ4" i="7"/>
  <c r="BD4" i="7"/>
  <c r="BC4" i="7"/>
  <c r="BB4" i="7"/>
  <c r="BA4" i="7"/>
  <c r="AZ4" i="7"/>
  <c r="AY4" i="7"/>
  <c r="AX4" i="7"/>
  <c r="AW4" i="7"/>
  <c r="AT4" i="7"/>
  <c r="AS4" i="7"/>
  <c r="AQ4" i="7"/>
  <c r="AP4" i="7"/>
  <c r="AO4" i="7"/>
  <c r="AN4" i="7"/>
  <c r="AM4" i="7"/>
  <c r="AL4" i="7"/>
  <c r="AK4" i="7"/>
  <c r="AJ4" i="7"/>
  <c r="AI4" i="7"/>
  <c r="AH4" i="7"/>
  <c r="AB4" i="7"/>
  <c r="U4" i="7"/>
  <c r="T4" i="7"/>
  <c r="S4" i="7"/>
  <c r="R4" i="7"/>
  <c r="Q4" i="7"/>
  <c r="B4" i="7"/>
  <c r="AD4" i="7"/>
  <c r="U2" i="5" l="1"/>
  <c r="BN2" i="5"/>
  <c r="BM2" i="5"/>
  <c r="BL2" i="5"/>
  <c r="BK2" i="5"/>
  <c r="BJ2" i="5"/>
  <c r="BH2" i="5"/>
  <c r="BF2" i="5"/>
  <c r="BG2" i="5"/>
  <c r="BE2" i="5"/>
  <c r="BD2" i="5"/>
  <c r="AT2" i="5"/>
  <c r="AU2" i="5"/>
  <c r="Z2" i="5"/>
  <c r="Y2" i="5"/>
  <c r="O2" i="5"/>
  <c r="N2" i="5"/>
  <c r="M2" i="5"/>
  <c r="L2" i="5"/>
  <c r="K2" i="5"/>
  <c r="J2" i="5"/>
  <c r="I2" i="5"/>
  <c r="H2" i="5"/>
  <c r="G2" i="5"/>
  <c r="F2" i="5"/>
  <c r="E2" i="5"/>
  <c r="D2" i="5"/>
  <c r="AQ2" i="5" l="1"/>
  <c r="D3" i="5"/>
  <c r="A3" i="5"/>
  <c r="BI3" i="5"/>
  <c r="BC3" i="5"/>
  <c r="BB3" i="5"/>
  <c r="BA3" i="5"/>
  <c r="AZ3" i="5"/>
  <c r="AY3" i="5"/>
  <c r="AX3" i="5"/>
  <c r="AW3" i="5"/>
  <c r="AV3" i="5"/>
  <c r="AS3" i="5"/>
  <c r="AR3" i="5"/>
  <c r="AP3" i="5"/>
  <c r="AO3" i="5"/>
  <c r="AN3" i="5"/>
  <c r="AM3" i="5"/>
  <c r="AL3" i="5"/>
  <c r="AK3" i="5"/>
  <c r="AJ3" i="5"/>
  <c r="AI3" i="5"/>
  <c r="AH3" i="5"/>
  <c r="AG3" i="5"/>
  <c r="AA3" i="5"/>
  <c r="T3" i="5"/>
  <c r="S3" i="5"/>
  <c r="R3" i="5"/>
  <c r="Q3" i="5"/>
  <c r="P3" i="5"/>
  <c r="O3" i="5" l="1"/>
  <c r="I3" i="5" l="1"/>
  <c r="H3" i="5"/>
  <c r="K3" i="5"/>
  <c r="J3" i="5"/>
  <c r="BH3" i="5"/>
  <c r="BG3" i="5"/>
  <c r="BF3" i="5"/>
  <c r="E3" i="5" l="1"/>
  <c r="Z3" i="5" l="1"/>
  <c r="Y3" i="5"/>
  <c r="F3" i="5"/>
  <c r="BL3" i="5" l="1"/>
  <c r="L3" i="5" l="1"/>
  <c r="G3" i="5"/>
  <c r="BN3" i="5"/>
  <c r="BM3" i="5"/>
  <c r="BK3" i="5"/>
  <c r="BJ3" i="5"/>
  <c r="BE3" i="5"/>
  <c r="BD3" i="5"/>
  <c r="AU3" i="5"/>
  <c r="AT3" i="5"/>
  <c r="AQ3" i="5"/>
  <c r="X2" i="5"/>
  <c r="X3" i="5" s="1"/>
  <c r="W2" i="5"/>
  <c r="W3" i="5" s="1"/>
  <c r="V2" i="5"/>
  <c r="V3" i="5" s="1"/>
  <c r="U3" i="5"/>
  <c r="N3" i="5"/>
  <c r="M3" i="5"/>
</calcChain>
</file>

<file path=xl/sharedStrings.xml><?xml version="1.0" encoding="utf-8"?>
<sst xmlns="http://schemas.openxmlformats.org/spreadsheetml/2006/main" count="445" uniqueCount="191">
  <si>
    <t>マンション分譲計画届出書</t>
  </si>
  <si>
    <t>名称・棟名称</t>
  </si>
  <si>
    <t>所在地</t>
  </si>
  <si>
    <t>用途</t>
  </si>
  <si>
    <t>戸数</t>
  </si>
  <si>
    <t>階数</t>
  </si>
  <si>
    <t>延べ面積</t>
  </si>
  <si>
    <t>工事完了予定年月日</t>
  </si>
  <si>
    <t>管理規約</t>
  </si>
  <si>
    <t>長期修繕計画</t>
  </si>
  <si>
    <t>修繕積立金の額</t>
  </si>
  <si>
    <t>修繕積立金の積立方法</t>
  </si>
  <si>
    <t>管理費と修繕積立金の区分経理</t>
  </si>
  <si>
    <t>注　該当する□の中にレ印をつけてください。</t>
  </si>
  <si>
    <t>住宅</t>
  </si>
  <si>
    <t>住宅及び非住宅</t>
    <phoneticPr fontId="18"/>
  </si>
  <si>
    <t>地上</t>
    <phoneticPr fontId="18"/>
  </si>
  <si>
    <t>階</t>
  </si>
  <si>
    <t>／</t>
    <phoneticPr fontId="18"/>
  </si>
  <si>
    <t>地下</t>
    <phoneticPr fontId="18"/>
  </si>
  <si>
    <t>階</t>
    <phoneticPr fontId="18"/>
  </si>
  <si>
    <t>年</t>
    <phoneticPr fontId="18"/>
  </si>
  <si>
    <t>月</t>
    <phoneticPr fontId="18"/>
  </si>
  <si>
    <t>日</t>
    <phoneticPr fontId="18"/>
  </si>
  <si>
    <t>店舗</t>
    <rPh sb="0" eb="2">
      <t>テンポ</t>
    </rPh>
    <phoneticPr fontId="18"/>
  </si>
  <si>
    <t>事務所</t>
    <rPh sb="0" eb="2">
      <t>ジム</t>
    </rPh>
    <rPh sb="2" eb="3">
      <t>ショ</t>
    </rPh>
    <phoneticPr fontId="18"/>
  </si>
  <si>
    <t>無</t>
    <rPh sb="0" eb="1">
      <t>ナシ</t>
    </rPh>
    <phoneticPr fontId="18"/>
  </si>
  <si>
    <t>有</t>
    <rPh sb="0" eb="1">
      <t>アリ</t>
    </rPh>
    <phoneticPr fontId="18"/>
  </si>
  <si>
    <t>計画期間</t>
    <phoneticPr fontId="18"/>
  </si>
  <si>
    <t>月額</t>
    <phoneticPr fontId="18"/>
  </si>
  <si>
    <t>円／㎡</t>
    <phoneticPr fontId="18"/>
  </si>
  <si>
    <t>計画期間全体での平均額</t>
    <phoneticPr fontId="18"/>
  </si>
  <si>
    <t>均等積立方式</t>
    <rPh sb="0" eb="2">
      <t>キントウ</t>
    </rPh>
    <rPh sb="2" eb="4">
      <t>ツミタテ</t>
    </rPh>
    <rPh sb="4" eb="6">
      <t>ホウシキ</t>
    </rPh>
    <phoneticPr fontId="18"/>
  </si>
  <si>
    <t>段階増額積立方式</t>
    <rPh sb="0" eb="2">
      <t>ダンカイ</t>
    </rPh>
    <rPh sb="2" eb="4">
      <t>ゾウガク</t>
    </rPh>
    <rPh sb="4" eb="6">
      <t>ツミタテ</t>
    </rPh>
    <rPh sb="6" eb="8">
      <t>ホウシキ</t>
    </rPh>
    <phoneticPr fontId="18"/>
  </si>
  <si>
    <t>有</t>
    <phoneticPr fontId="18"/>
  </si>
  <si>
    <t>（</t>
    <phoneticPr fontId="18"/>
  </si>
  <si>
    <t>次のとおり届け出ます。</t>
  </si>
  <si>
    <t>マンション名</t>
    <rPh sb="5" eb="6">
      <t>メイ</t>
    </rPh>
    <phoneticPr fontId="18"/>
  </si>
  <si>
    <t>棟名</t>
    <rPh sb="0" eb="1">
      <t>トウ</t>
    </rPh>
    <rPh sb="1" eb="2">
      <t>メイ</t>
    </rPh>
    <phoneticPr fontId="18"/>
  </si>
  <si>
    <t>次ページへ続く</t>
    <rPh sb="0" eb="1">
      <t>ジ</t>
    </rPh>
    <rPh sb="5" eb="6">
      <t>ツヅ</t>
    </rPh>
    <phoneticPr fontId="18"/>
  </si>
  <si>
    <t>その他</t>
    <rPh sb="2" eb="3">
      <t>タ</t>
    </rPh>
    <phoneticPr fontId="18"/>
  </si>
  <si>
    <t>）</t>
    <phoneticPr fontId="18"/>
  </si>
  <si>
    <t>郵便番号</t>
    <rPh sb="0" eb="4">
      <t>ユウビンバンゴウ</t>
    </rPh>
    <phoneticPr fontId="18"/>
  </si>
  <si>
    <t>電子メールアドレス</t>
    <rPh sb="0" eb="2">
      <t>デンシ</t>
    </rPh>
    <phoneticPr fontId="18"/>
  </si>
  <si>
    <t>郵便番号</t>
    <rPh sb="0" eb="2">
      <t>ユウビン</t>
    </rPh>
    <rPh sb="2" eb="4">
      <t>バンゴウ</t>
    </rPh>
    <phoneticPr fontId="19"/>
  </si>
  <si>
    <t>電話番号</t>
    <phoneticPr fontId="18"/>
  </si>
  <si>
    <t>マンションの概要</t>
    <phoneticPr fontId="19"/>
  </si>
  <si>
    <t>有</t>
    <rPh sb="0" eb="1">
      <t>アリ</t>
    </rPh>
    <phoneticPr fontId="19"/>
  </si>
  <si>
    <t>無</t>
    <rPh sb="0" eb="1">
      <t>ナシ</t>
    </rPh>
    <phoneticPr fontId="19"/>
  </si>
  <si>
    <t>管理組合の運営方法及び建物の修繕に関する計画等の案</t>
    <rPh sb="0" eb="2">
      <t>カンリ</t>
    </rPh>
    <rPh sb="2" eb="4">
      <t>クミアイ</t>
    </rPh>
    <rPh sb="5" eb="7">
      <t>ウンエイ</t>
    </rPh>
    <rPh sb="7" eb="9">
      <t>ホウホウ</t>
    </rPh>
    <rPh sb="9" eb="10">
      <t>オヨ</t>
    </rPh>
    <rPh sb="11" eb="13">
      <t>タテモノ</t>
    </rPh>
    <rPh sb="14" eb="16">
      <t>シュウゼン</t>
    </rPh>
    <rPh sb="17" eb="18">
      <t>カン</t>
    </rPh>
    <rPh sb="20" eb="22">
      <t>ケイカク</t>
    </rPh>
    <rPh sb="22" eb="23">
      <t>トウ</t>
    </rPh>
    <rPh sb="24" eb="25">
      <t>アン</t>
    </rPh>
    <phoneticPr fontId="18"/>
  </si>
  <si>
    <t>年</t>
    <rPh sb="0" eb="1">
      <t>ネン</t>
    </rPh>
    <phoneticPr fontId="18"/>
  </si>
  <si>
    <t>長期修繕計画の案を作成している</t>
    <rPh sb="7" eb="8">
      <t>アン</t>
    </rPh>
    <phoneticPr fontId="19"/>
  </si>
  <si>
    <t>長期修繕計画の案を作成していない</t>
    <rPh sb="7" eb="8">
      <t>アン</t>
    </rPh>
    <phoneticPr fontId="19"/>
  </si>
  <si>
    <t>無</t>
    <phoneticPr fontId="19"/>
  </si>
  <si>
    <t>法人名・支店名</t>
    <rPh sb="0" eb="2">
      <t>ホウジン</t>
    </rPh>
    <rPh sb="2" eb="3">
      <t>メイ</t>
    </rPh>
    <rPh sb="4" eb="7">
      <t>シテンメイ</t>
    </rPh>
    <phoneticPr fontId="18"/>
  </si>
  <si>
    <t>担当部署</t>
    <rPh sb="0" eb="2">
      <t>タントウ</t>
    </rPh>
    <rPh sb="2" eb="4">
      <t>ブショ</t>
    </rPh>
    <phoneticPr fontId="19"/>
  </si>
  <si>
    <t>電話番号</t>
    <rPh sb="0" eb="4">
      <t>デンワバンゴウ</t>
    </rPh>
    <phoneticPr fontId="18"/>
  </si>
  <si>
    <t>管理事務の委託予定</t>
    <phoneticPr fontId="19"/>
  </si>
  <si>
    <t>連絡窓口</t>
    <rPh sb="0" eb="4">
      <t>レンラクマドクチ</t>
    </rPh>
    <phoneticPr fontId="18"/>
  </si>
  <si>
    <t>上記の届出事項以外に、以下の事項についても記入をお願いします。</t>
    <rPh sb="0" eb="2">
      <t>ジョウキ</t>
    </rPh>
    <rPh sb="3" eb="5">
      <t>トドケデ</t>
    </rPh>
    <rPh sb="5" eb="7">
      <t>ジコウ</t>
    </rPh>
    <rPh sb="7" eb="9">
      <t>イガイ</t>
    </rPh>
    <rPh sb="11" eb="13">
      <t>イカ</t>
    </rPh>
    <rPh sb="14" eb="16">
      <t>ジコウ</t>
    </rPh>
    <rPh sb="21" eb="23">
      <t>キニュウ</t>
    </rPh>
    <rPh sb="25" eb="26">
      <t>ネガ</t>
    </rPh>
    <phoneticPr fontId="19"/>
  </si>
  <si>
    <t>分譲予定年月</t>
    <rPh sb="0" eb="2">
      <t>ブンジョウ</t>
    </rPh>
    <rPh sb="2" eb="4">
      <t>ヨテイ</t>
    </rPh>
    <rPh sb="4" eb="6">
      <t>ネンゲツ</t>
    </rPh>
    <phoneticPr fontId="19"/>
  </si>
  <si>
    <t>修繕積立金を徴収する予定である</t>
    <rPh sb="0" eb="2">
      <t>シュウゼン</t>
    </rPh>
    <rPh sb="2" eb="4">
      <t>ツミタテ</t>
    </rPh>
    <rPh sb="4" eb="5">
      <t>キン</t>
    </rPh>
    <rPh sb="6" eb="8">
      <t>チョウシュウ</t>
    </rPh>
    <rPh sb="10" eb="12">
      <t>ヨテイ</t>
    </rPh>
    <phoneticPr fontId="19"/>
  </si>
  <si>
    <t>修繕積立金を徴収しない予定である</t>
    <rPh sb="0" eb="2">
      <t>シュウゼン</t>
    </rPh>
    <rPh sb="2" eb="4">
      <t>ツミタテ</t>
    </rPh>
    <rPh sb="4" eb="5">
      <t>キン</t>
    </rPh>
    <rPh sb="6" eb="8">
      <t>チョウシュウ</t>
    </rPh>
    <rPh sb="11" eb="13">
      <t>ヨテイ</t>
    </rPh>
    <phoneticPr fontId="19"/>
  </si>
  <si>
    <t>戸</t>
    <rPh sb="0" eb="1">
      <t>コ</t>
    </rPh>
    <phoneticPr fontId="19"/>
  </si>
  <si>
    <t>㎡</t>
    <phoneticPr fontId="19"/>
  </si>
  <si>
    <t>日</t>
    <rPh sb="0" eb="1">
      <t>ニチ</t>
    </rPh>
    <phoneticPr fontId="18"/>
  </si>
  <si>
    <t>計画期間内の一時金の徴収の有無</t>
    <rPh sb="0" eb="2">
      <t>ケイカク</t>
    </rPh>
    <rPh sb="2" eb="4">
      <t>キカン</t>
    </rPh>
    <rPh sb="4" eb="5">
      <t>ナイ</t>
    </rPh>
    <rPh sb="6" eb="9">
      <t>イチジキン</t>
    </rPh>
    <rPh sb="10" eb="12">
      <t>チョウシュウ</t>
    </rPh>
    <rPh sb="13" eb="15">
      <t>ウム</t>
    </rPh>
    <phoneticPr fontId="18"/>
  </si>
  <si>
    <t>戸数</t>
    <phoneticPr fontId="18"/>
  </si>
  <si>
    <t>地上階数</t>
    <phoneticPr fontId="18"/>
  </si>
  <si>
    <t>地下階数</t>
    <phoneticPr fontId="18"/>
  </si>
  <si>
    <t>延べ面積</t>
    <phoneticPr fontId="18"/>
  </si>
  <si>
    <t>所在地</t>
    <rPh sb="0" eb="3">
      <t>ショザイチ</t>
    </rPh>
    <phoneticPr fontId="18"/>
  </si>
  <si>
    <t>機械式</t>
    <rPh sb="0" eb="3">
      <t>キカイシキ</t>
    </rPh>
    <phoneticPr fontId="18"/>
  </si>
  <si>
    <t>自走式</t>
    <rPh sb="0" eb="3">
      <t>ジソウシキ</t>
    </rPh>
    <phoneticPr fontId="18"/>
  </si>
  <si>
    <t>均等</t>
    <rPh sb="0" eb="2">
      <t>キントウ</t>
    </rPh>
    <phoneticPr fontId="18"/>
  </si>
  <si>
    <t>住宅</t>
    <rPh sb="0" eb="2">
      <t>ジュウタク</t>
    </rPh>
    <phoneticPr fontId="18"/>
  </si>
  <si>
    <t>全体</t>
    <phoneticPr fontId="18"/>
  </si>
  <si>
    <t>委託内容</t>
    <rPh sb="0" eb="2">
      <t>イタク</t>
    </rPh>
    <rPh sb="2" eb="4">
      <t>ナイヨウ</t>
    </rPh>
    <phoneticPr fontId="19"/>
  </si>
  <si>
    <t>会計の収入及び支出の調定</t>
    <rPh sb="0" eb="2">
      <t>カイケイ</t>
    </rPh>
    <rPh sb="3" eb="5">
      <t>シュウニュウ</t>
    </rPh>
    <rPh sb="5" eb="6">
      <t>オヨ</t>
    </rPh>
    <rPh sb="7" eb="9">
      <t>シシュツ</t>
    </rPh>
    <rPh sb="10" eb="12">
      <t>チョウテイ</t>
    </rPh>
    <phoneticPr fontId="19"/>
  </si>
  <si>
    <t>出納</t>
    <phoneticPr fontId="19"/>
  </si>
  <si>
    <t>維持・修繕の企画又は実施の調整</t>
  </si>
  <si>
    <t>その他</t>
    <rPh sb="2" eb="3">
      <t>タ</t>
    </rPh>
    <phoneticPr fontId="19"/>
  </si>
  <si>
    <t>管理形態
（管理事務の実施予定）</t>
    <rPh sb="6" eb="8">
      <t>カンリ</t>
    </rPh>
    <rPh sb="8" eb="10">
      <t>ジム</t>
    </rPh>
    <rPh sb="11" eb="13">
      <t>ジッシ</t>
    </rPh>
    <rPh sb="13" eb="15">
      <t>ヨテイ</t>
    </rPh>
    <phoneticPr fontId="18"/>
  </si>
  <si>
    <t>管理事務を委託する予定である</t>
    <rPh sb="0" eb="2">
      <t>カンリ</t>
    </rPh>
    <rPh sb="2" eb="4">
      <t>ジム</t>
    </rPh>
    <rPh sb="5" eb="7">
      <t>イタク</t>
    </rPh>
    <rPh sb="9" eb="11">
      <t>ヨテイ</t>
    </rPh>
    <phoneticPr fontId="19"/>
  </si>
  <si>
    <t>管理組合が全ての管理事務を行う予定である</t>
    <rPh sb="0" eb="2">
      <t>カンリ</t>
    </rPh>
    <rPh sb="2" eb="4">
      <t>クミアイ</t>
    </rPh>
    <rPh sb="5" eb="6">
      <t>スベ</t>
    </rPh>
    <rPh sb="8" eb="10">
      <t>カンリ</t>
    </rPh>
    <rPh sb="10" eb="12">
      <t>ジム</t>
    </rPh>
    <rPh sb="13" eb="14">
      <t>オコナ</t>
    </rPh>
    <rPh sb="15" eb="17">
      <t>ヨテイ</t>
    </rPh>
    <phoneticPr fontId="19"/>
  </si>
  <si>
    <t>会計</t>
    <phoneticPr fontId="18"/>
  </si>
  <si>
    <t>出納</t>
    <rPh sb="0" eb="2">
      <t>スイトウ</t>
    </rPh>
    <phoneticPr fontId="18"/>
  </si>
  <si>
    <t>修繕等</t>
    <rPh sb="0" eb="2">
      <t>シュウゼン</t>
    </rPh>
    <rPh sb="2" eb="3">
      <t>トウ</t>
    </rPh>
    <phoneticPr fontId="18"/>
  </si>
  <si>
    <t>有（マンション管理業者に委託する予定である）</t>
    <rPh sb="0" eb="1">
      <t>アリ</t>
    </rPh>
    <rPh sb="7" eb="11">
      <t>カンリギョウシャ</t>
    </rPh>
    <rPh sb="12" eb="14">
      <t>イタク</t>
    </rPh>
    <rPh sb="16" eb="18">
      <t>ヨテイ</t>
    </rPh>
    <phoneticPr fontId="18"/>
  </si>
  <si>
    <t>無（マンション管理業者に委託しない予定である）</t>
    <rPh sb="0" eb="1">
      <t>ナシ</t>
    </rPh>
    <rPh sb="7" eb="11">
      <t>カンリギョウシャ</t>
    </rPh>
    <rPh sb="12" eb="14">
      <t>イタク</t>
    </rPh>
    <rPh sb="17" eb="19">
      <t>ヨテイ</t>
    </rPh>
    <phoneticPr fontId="19"/>
  </si>
  <si>
    <t>届出年月日</t>
    <rPh sb="0" eb="5">
      <t>トドケデネンガッピ</t>
    </rPh>
    <phoneticPr fontId="18"/>
  </si>
  <si>
    <t>届出方法</t>
    <rPh sb="0" eb="2">
      <t>トドケデ</t>
    </rPh>
    <rPh sb="2" eb="4">
      <t>ホウホウ</t>
    </rPh>
    <phoneticPr fontId="18"/>
  </si>
  <si>
    <t>受付年月日</t>
    <rPh sb="0" eb="2">
      <t>ウケツケ</t>
    </rPh>
    <rPh sb="2" eb="5">
      <t>ネンガッピ</t>
    </rPh>
    <phoneticPr fontId="18"/>
  </si>
  <si>
    <t>受理年月日</t>
    <rPh sb="0" eb="2">
      <t>ジュリ</t>
    </rPh>
    <rPh sb="2" eb="5">
      <t>ネンガッピ</t>
    </rPh>
    <phoneticPr fontId="18"/>
  </si>
  <si>
    <t>備考</t>
    <rPh sb="0" eb="2">
      <t>ビコウ</t>
    </rPh>
    <phoneticPr fontId="19"/>
  </si>
  <si>
    <t>受付年月日</t>
    <rPh sb="0" eb="5">
      <t>ウケツケネンガッピ</t>
    </rPh>
    <phoneticPr fontId="19"/>
  </si>
  <si>
    <t>年</t>
    <rPh sb="0" eb="1">
      <t>ネン</t>
    </rPh>
    <phoneticPr fontId="19"/>
  </si>
  <si>
    <t>月</t>
    <rPh sb="0" eb="1">
      <t>ガツ</t>
    </rPh>
    <phoneticPr fontId="19"/>
  </si>
  <si>
    <t>日</t>
    <rPh sb="0" eb="1">
      <t>ニチ</t>
    </rPh>
    <phoneticPr fontId="19"/>
  </si>
  <si>
    <t>受理年月日</t>
    <rPh sb="0" eb="2">
      <t>ジュリ</t>
    </rPh>
    <rPh sb="2" eb="5">
      <t>ネンガッピ</t>
    </rPh>
    <phoneticPr fontId="19"/>
  </si>
  <si>
    <t>届出種別</t>
    <rPh sb="0" eb="4">
      <t>トドケデシュベツ</t>
    </rPh>
    <phoneticPr fontId="18"/>
  </si>
  <si>
    <t>新規</t>
    <rPh sb="0" eb="2">
      <t>シンキ</t>
    </rPh>
    <phoneticPr fontId="18"/>
  </si>
  <si>
    <t>非住宅</t>
    <phoneticPr fontId="18"/>
  </si>
  <si>
    <t>完了年月日</t>
    <rPh sb="3" eb="5">
      <t>ガッピ</t>
    </rPh>
    <phoneticPr fontId="18"/>
  </si>
  <si>
    <t>分譲年月</t>
    <rPh sb="3" eb="4">
      <t>ガツ</t>
    </rPh>
    <phoneticPr fontId="18"/>
  </si>
  <si>
    <t>一金有</t>
    <rPh sb="2" eb="3">
      <t>アリ</t>
    </rPh>
    <phoneticPr fontId="18"/>
  </si>
  <si>
    <t>一金無</t>
    <rPh sb="0" eb="1">
      <t>イチ</t>
    </rPh>
    <rPh sb="1" eb="2">
      <t>キン</t>
    </rPh>
    <rPh sb="2" eb="3">
      <t>ナシ</t>
    </rPh>
    <phoneticPr fontId="18"/>
  </si>
  <si>
    <t>段階</t>
    <rPh sb="0" eb="2">
      <t>ダンカイ</t>
    </rPh>
    <phoneticPr fontId="18"/>
  </si>
  <si>
    <t>駐車場設備無</t>
    <rPh sb="5" eb="6">
      <t>ナシ</t>
    </rPh>
    <phoneticPr fontId="18"/>
  </si>
  <si>
    <t>委託事務有</t>
    <rPh sb="0" eb="2">
      <t>イタク</t>
    </rPh>
    <rPh sb="2" eb="4">
      <t>ジム</t>
    </rPh>
    <rPh sb="4" eb="5">
      <t>アリ</t>
    </rPh>
    <phoneticPr fontId="18"/>
  </si>
  <si>
    <t>委託事務無</t>
    <rPh sb="0" eb="2">
      <t>イタク</t>
    </rPh>
    <rPh sb="2" eb="4">
      <t>ジム</t>
    </rPh>
    <rPh sb="4" eb="5">
      <t>ナシ</t>
    </rPh>
    <phoneticPr fontId="18"/>
  </si>
  <si>
    <t>規約有</t>
    <rPh sb="2" eb="3">
      <t>アリ</t>
    </rPh>
    <phoneticPr fontId="18"/>
  </si>
  <si>
    <t>規約無</t>
    <rPh sb="2" eb="3">
      <t>ナシ</t>
    </rPh>
    <phoneticPr fontId="18"/>
  </si>
  <si>
    <t>長期計画有</t>
    <rPh sb="4" eb="5">
      <t>アリ</t>
    </rPh>
    <phoneticPr fontId="18"/>
  </si>
  <si>
    <t>長期計画無</t>
    <rPh sb="4" eb="5">
      <t>ナシ</t>
    </rPh>
    <phoneticPr fontId="18"/>
  </si>
  <si>
    <t>積立金有</t>
    <rPh sb="3" eb="4">
      <t>アリ</t>
    </rPh>
    <phoneticPr fontId="18"/>
  </si>
  <si>
    <t>積立金無</t>
    <rPh sb="3" eb="4">
      <t>ナシ</t>
    </rPh>
    <phoneticPr fontId="18"/>
  </si>
  <si>
    <t>区分経理有</t>
    <rPh sb="4" eb="5">
      <t>アリ</t>
    </rPh>
    <phoneticPr fontId="18"/>
  </si>
  <si>
    <t>区分経理無</t>
    <rPh sb="4" eb="5">
      <t>ナシ</t>
    </rPh>
    <phoneticPr fontId="18"/>
  </si>
  <si>
    <t>委託予定有</t>
    <rPh sb="4" eb="5">
      <t>アリ</t>
    </rPh>
    <phoneticPr fontId="18"/>
  </si>
  <si>
    <t>委託予定無</t>
    <rPh sb="4" eb="5">
      <t>ナシ</t>
    </rPh>
    <phoneticPr fontId="18"/>
  </si>
  <si>
    <t>届出番号</t>
    <rPh sb="0" eb="2">
      <t>トドケデ</t>
    </rPh>
    <rPh sb="2" eb="4">
      <t>バンゴウ</t>
    </rPh>
    <phoneticPr fontId="19"/>
  </si>
  <si>
    <t>当初</t>
    <rPh sb="0" eb="2">
      <t>トウショ</t>
    </rPh>
    <phoneticPr fontId="18"/>
  </si>
  <si>
    <t>郵便番号（届出者）</t>
    <phoneticPr fontId="18"/>
  </si>
  <si>
    <t>住所1（届出者）</t>
    <rPh sb="0" eb="2">
      <t>ジュウショ</t>
    </rPh>
    <phoneticPr fontId="18"/>
  </si>
  <si>
    <t>住所2（届出者）</t>
    <rPh sb="0" eb="2">
      <t>ジュウショ</t>
    </rPh>
    <phoneticPr fontId="18"/>
  </si>
  <si>
    <t>法人名（届出者）</t>
    <rPh sb="0" eb="2">
      <t>ホウジン</t>
    </rPh>
    <rPh sb="2" eb="3">
      <t>メイ</t>
    </rPh>
    <phoneticPr fontId="18"/>
  </si>
  <si>
    <t>代表者氏名（届出者）</t>
    <phoneticPr fontId="18"/>
  </si>
  <si>
    <t>電話番号（届出者）</t>
    <rPh sb="0" eb="2">
      <t>デンワ</t>
    </rPh>
    <rPh sb="2" eb="4">
      <t>バンゴウ</t>
    </rPh>
    <phoneticPr fontId="18"/>
  </si>
  <si>
    <t>郵便番号（委託予定者）</t>
    <rPh sb="9" eb="10">
      <t>シャ</t>
    </rPh>
    <phoneticPr fontId="18"/>
  </si>
  <si>
    <t>法人名・支店名・担当部署（委託予定者）</t>
    <rPh sb="8" eb="10">
      <t>タントウ</t>
    </rPh>
    <rPh sb="10" eb="12">
      <t>ブショ</t>
    </rPh>
    <phoneticPr fontId="18"/>
  </si>
  <si>
    <t>電話番号（委託予定者）</t>
    <phoneticPr fontId="19"/>
  </si>
  <si>
    <t>電子メールアドレス（委託予定者）</t>
    <phoneticPr fontId="18"/>
  </si>
  <si>
    <t>郵便番号（連絡窓口）</t>
    <phoneticPr fontId="19"/>
  </si>
  <si>
    <t>法人名・支店名・担当部署（連絡窓口）</t>
    <rPh sb="8" eb="12">
      <t>タントウブショ</t>
    </rPh>
    <phoneticPr fontId="18"/>
  </si>
  <si>
    <t>電話番号（連絡窓口）</t>
    <rPh sb="2" eb="4">
      <t>バンゴウ</t>
    </rPh>
    <phoneticPr fontId="18"/>
  </si>
  <si>
    <t>電子メールアドレス（連絡窓口）</t>
    <phoneticPr fontId="18"/>
  </si>
  <si>
    <t>電子メール</t>
    <rPh sb="0" eb="2">
      <t>デンシ</t>
    </rPh>
    <phoneticPr fontId="18"/>
  </si>
  <si>
    <t>住所（委託予定者）</t>
    <rPh sb="0" eb="2">
      <t>ジュウショ</t>
    </rPh>
    <rPh sb="7" eb="8">
      <t>シャ</t>
    </rPh>
    <phoneticPr fontId="18"/>
  </si>
  <si>
    <t>住所（連絡窓口）</t>
    <rPh sb="0" eb="2">
      <t>ジュウショ</t>
    </rPh>
    <phoneticPr fontId="18"/>
  </si>
  <si>
    <t>住　所</t>
    <rPh sb="0" eb="1">
      <t>ジュウ</t>
    </rPh>
    <rPh sb="2" eb="3">
      <t>ショ</t>
    </rPh>
    <phoneticPr fontId="18"/>
  </si>
  <si>
    <t>計画期間当初の額</t>
    <rPh sb="0" eb="4">
      <t>ケイカクキカン</t>
    </rPh>
    <rPh sb="4" eb="6">
      <t>トウショ</t>
    </rPh>
    <rPh sb="7" eb="8">
      <t>ガク</t>
    </rPh>
    <phoneticPr fontId="19"/>
  </si>
  <si>
    <t>変更</t>
    <rPh sb="0" eb="2">
      <t>ヘンコウ</t>
    </rPh>
    <phoneticPr fontId="18"/>
  </si>
  <si>
    <t>年</t>
    <phoneticPr fontId="18"/>
  </si>
  <si>
    <t>月</t>
    <phoneticPr fontId="18"/>
  </si>
  <si>
    <t>日</t>
    <phoneticPr fontId="18"/>
  </si>
  <si>
    <t>マンションの概要</t>
    <phoneticPr fontId="19"/>
  </si>
  <si>
    <t>地上</t>
    <phoneticPr fontId="18"/>
  </si>
  <si>
    <t>／</t>
    <phoneticPr fontId="18"/>
  </si>
  <si>
    <t>地下</t>
    <phoneticPr fontId="18"/>
  </si>
  <si>
    <t>階</t>
    <phoneticPr fontId="18"/>
  </si>
  <si>
    <t>㎡</t>
    <phoneticPr fontId="19"/>
  </si>
  <si>
    <t>月</t>
    <phoneticPr fontId="18"/>
  </si>
  <si>
    <t>年</t>
    <phoneticPr fontId="18"/>
  </si>
  <si>
    <t>出納</t>
    <phoneticPr fontId="19"/>
  </si>
  <si>
    <t>計画期間</t>
    <phoneticPr fontId="18"/>
  </si>
  <si>
    <t>月額</t>
    <phoneticPr fontId="18"/>
  </si>
  <si>
    <t>円／㎡</t>
    <phoneticPr fontId="18"/>
  </si>
  <si>
    <t>計画期間全体での平均額</t>
    <phoneticPr fontId="18"/>
  </si>
  <si>
    <t>円／㎡</t>
    <phoneticPr fontId="18"/>
  </si>
  <si>
    <t>有</t>
    <phoneticPr fontId="18"/>
  </si>
  <si>
    <t>無</t>
    <phoneticPr fontId="19"/>
  </si>
  <si>
    <t>管理事務の委託予定</t>
    <phoneticPr fontId="19"/>
  </si>
  <si>
    <t>大 府 市 長 殿</t>
    <rPh sb="0" eb="1">
      <t>オオ</t>
    </rPh>
    <rPh sb="2" eb="3">
      <t>フ</t>
    </rPh>
    <rPh sb="4" eb="5">
      <t>シ</t>
    </rPh>
    <rPh sb="6" eb="7">
      <t>チョウ</t>
    </rPh>
    <rPh sb="8" eb="9">
      <t>ドノ</t>
    </rPh>
    <phoneticPr fontId="26"/>
  </si>
  <si>
    <t>町</t>
    <rPh sb="0" eb="1">
      <t>チョウ</t>
    </rPh>
    <phoneticPr fontId="18"/>
  </si>
  <si>
    <t>大府市マンションの管理の適正化の推進に関する条例第14条第1項の規定により、</t>
    <phoneticPr fontId="18"/>
  </si>
  <si>
    <t>大府市マンションの管理の適正化の推進に関する条例第14条第2項の規定により、</t>
    <phoneticPr fontId="18"/>
  </si>
  <si>
    <t>第３号様式その１（第４条関係）</t>
    <rPh sb="9" eb="10">
      <t>ダイ</t>
    </rPh>
    <rPh sb="11" eb="12">
      <t>ジョウ</t>
    </rPh>
    <rPh sb="12" eb="14">
      <t>カンケイ</t>
    </rPh>
    <phoneticPr fontId="18"/>
  </si>
  <si>
    <t>第３号様式その２（第４条関係）</t>
    <rPh sb="9" eb="10">
      <t>ダイ</t>
    </rPh>
    <rPh sb="11" eb="12">
      <t>ジョウ</t>
    </rPh>
    <rPh sb="12" eb="14">
      <t>カンケイ</t>
    </rPh>
    <phoneticPr fontId="18"/>
  </si>
  <si>
    <t>代表者氏名</t>
    <rPh sb="0" eb="3">
      <t>ダイヒョウシャ</t>
    </rPh>
    <rPh sb="3" eb="5">
      <t>シメイ</t>
    </rPh>
    <phoneticPr fontId="18"/>
  </si>
  <si>
    <t>法　人　名</t>
    <phoneticPr fontId="18"/>
  </si>
  <si>
    <t>主たる
事務所
の
所在地</t>
    <rPh sb="0" eb="1">
      <t>シュ</t>
    </rPh>
    <rPh sb="4" eb="7">
      <t>ジムショ</t>
    </rPh>
    <rPh sb="10" eb="13">
      <t>ショザイチ</t>
    </rPh>
    <phoneticPr fontId="18"/>
  </si>
  <si>
    <t>主たる
事務所
の
所在地</t>
    <phoneticPr fontId="18"/>
  </si>
  <si>
    <t>駐車場設備の内容</t>
    <rPh sb="0" eb="3">
      <t>チュウシャジョウ</t>
    </rPh>
    <rPh sb="3" eb="5">
      <t>セツビ</t>
    </rPh>
    <rPh sb="6" eb="8">
      <t>ナイヨウ</t>
    </rPh>
    <phoneticPr fontId="26"/>
  </si>
  <si>
    <t>自走式</t>
    <rPh sb="0" eb="3">
      <t>ジソウシキ</t>
    </rPh>
    <phoneticPr fontId="26"/>
  </si>
  <si>
    <t>機械式</t>
    <rPh sb="0" eb="3">
      <t>キカイシキ</t>
    </rPh>
    <phoneticPr fontId="26"/>
  </si>
  <si>
    <t>台</t>
    <rPh sb="0" eb="1">
      <t>ダイ</t>
    </rPh>
    <phoneticPr fontId="26"/>
  </si>
  <si>
    <t>無</t>
    <rPh sb="0" eb="1">
      <t>ナシ</t>
    </rPh>
    <phoneticPr fontId="26"/>
  </si>
  <si>
    <t>（</t>
    <phoneticPr fontId="26"/>
  </si>
  <si>
    <t>）</t>
    <phoneticPr fontId="26"/>
  </si>
  <si>
    <t>平面</t>
    <rPh sb="0" eb="2">
      <t>ヘイメン</t>
    </rPh>
    <phoneticPr fontId="26"/>
  </si>
  <si>
    <t>平面</t>
    <rPh sb="0" eb="2">
      <t>ヘイメン</t>
    </rPh>
    <phoneticPr fontId="18"/>
  </si>
  <si>
    <t>駐車造の合計台数</t>
    <rPh sb="0" eb="3">
      <t>チュウシャゾウ</t>
    </rPh>
    <rPh sb="4" eb="8">
      <t>ゴウケイダイスウ</t>
    </rPh>
    <phoneticPr fontId="18"/>
  </si>
  <si>
    <t>台数（自走式＋機械式）</t>
    <rPh sb="0" eb="2">
      <t>ダイスウ</t>
    </rPh>
    <rPh sb="3" eb="6">
      <t>ジソウシキ</t>
    </rPh>
    <rPh sb="7" eb="10">
      <t>キカイシキ</t>
    </rPh>
    <phoneticPr fontId="18"/>
  </si>
  <si>
    <t>台数(平面)</t>
    <rPh sb="0" eb="2">
      <t>ダイスウ</t>
    </rPh>
    <rPh sb="3" eb="5">
      <t>ヘイメン</t>
    </rPh>
    <phoneticPr fontId="18"/>
  </si>
  <si>
    <t>台数(自走式＋機械式）</t>
    <rPh sb="3" eb="6">
      <t>ジソウシキ</t>
    </rPh>
    <rPh sb="7" eb="10">
      <t>キカイシキ</t>
    </rPh>
    <phoneticPr fontId="18"/>
  </si>
  <si>
    <t>台数（平面）</t>
    <rPh sb="0" eb="2">
      <t>ダイスウ</t>
    </rPh>
    <rPh sb="3" eb="5">
      <t>ヘイメン</t>
    </rPh>
    <phoneticPr fontId="18"/>
  </si>
  <si>
    <t>駐車場の合計台数</t>
    <rPh sb="0" eb="3">
      <t>チュウシャジョウ</t>
    </rPh>
    <rPh sb="4" eb="8">
      <t>ゴウケイダイスウ</t>
    </rPh>
    <phoneticPr fontId="18"/>
  </si>
  <si>
    <t>変更</t>
    <rPh sb="0" eb="2">
      <t>ヘンコウ</t>
    </rPh>
    <phoneticPr fontId="18"/>
  </si>
  <si>
    <t>新規</t>
    <rPh sb="0" eb="2">
      <t>シンキ</t>
    </rPh>
    <phoneticPr fontId="18"/>
  </si>
  <si>
    <t>書き換えデータ</t>
    <rPh sb="0" eb="1">
      <t>カ</t>
    </rPh>
    <rPh sb="2" eb="3">
      <t>カ</t>
    </rPh>
    <phoneticPr fontId="1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</si>
</sst>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"/>
  </numFmts>
  <fonts count="29" x14ac:knownFonts="1">
    <font>
      <sz val="11"/>
      <color rgb="FF000000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65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明朝"/>
      <family val="1"/>
      <charset val="128"/>
    </font>
    <font>
      <sz val="10.5"/>
      <name val="ＭＳ 明朝"/>
      <family val="1"/>
      <charset val="128"/>
    </font>
    <font>
      <sz val="9"/>
      <name val="ＭＳ 明朝"/>
      <family val="1"/>
      <charset val="128"/>
    </font>
    <font>
      <u/>
      <sz val="11"/>
      <color theme="10"/>
      <name val="游ゴシック"/>
      <family val="3"/>
      <charset val="128"/>
      <scheme val="minor"/>
    </font>
    <font>
      <sz val="11"/>
      <color rgb="FF000000"/>
      <name val="游ゴシック"/>
      <family val="3"/>
      <charset val="128"/>
      <scheme val="minor"/>
    </font>
    <font>
      <sz val="11"/>
      <color rgb="FF000000"/>
      <name val="ＭＳ 明朝"/>
      <family val="1"/>
      <charset val="128"/>
    </font>
    <font>
      <sz val="6"/>
      <color rgb="FF000000"/>
      <name val="游ゴシック"/>
      <family val="2"/>
      <charset val="128"/>
      <scheme val="minor"/>
    </font>
    <font>
      <sz val="10"/>
      <name val="ＭＳ 明朝"/>
      <family val="1"/>
      <charset val="128"/>
    </font>
    <font>
      <sz val="9"/>
      <color rgb="FF000000"/>
      <name val="ＭＳ 明朝"/>
      <family val="1"/>
      <charset val="12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4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>
      <alignment vertical="center"/>
    </xf>
  </cellStyleXfs>
  <cellXfs count="157">
    <xf numFmtId="0" fontId="0" fillId="0" borderId="0" xfId="0" applyFont="1">
      <alignment vertical="center"/>
    </xf>
    <xf numFmtId="0" fontId="20" fillId="33" borderId="16" xfId="0" applyFont="1" applyFill="1" applyBorder="1" applyAlignment="1" applyProtection="1">
      <alignment vertical="center"/>
    </xf>
    <xf numFmtId="0" fontId="20" fillId="33" borderId="11" xfId="0" applyFont="1" applyFill="1" applyBorder="1" applyAlignment="1" applyProtection="1">
      <alignment vertical="center"/>
    </xf>
    <xf numFmtId="0" fontId="20" fillId="33" borderId="18" xfId="0" applyFont="1" applyFill="1" applyBorder="1" applyAlignment="1" applyProtection="1">
      <alignment horizontal="left" vertical="center"/>
    </xf>
    <xf numFmtId="0" fontId="20" fillId="33" borderId="0" xfId="0" applyFont="1" applyFill="1" applyBorder="1" applyAlignment="1" applyProtection="1">
      <alignment vertical="center"/>
    </xf>
    <xf numFmtId="0" fontId="20" fillId="33" borderId="18" xfId="0" applyFont="1" applyFill="1" applyBorder="1" applyAlignment="1" applyProtection="1">
      <alignment vertical="center"/>
    </xf>
    <xf numFmtId="0" fontId="20" fillId="33" borderId="17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4" xfId="0" applyFont="1" applyFill="1" applyBorder="1" applyAlignment="1" applyProtection="1">
      <alignment horizontal="left" vertical="center"/>
    </xf>
    <xf numFmtId="0" fontId="20" fillId="33" borderId="0" xfId="0" applyFont="1" applyFill="1" applyAlignment="1" applyProtection="1">
      <alignment horizontal="left" vertical="center"/>
    </xf>
    <xf numFmtId="0" fontId="20" fillId="33" borderId="12" xfId="0" applyFont="1" applyFill="1" applyBorder="1" applyAlignment="1" applyProtection="1">
      <alignment vertical="center"/>
    </xf>
    <xf numFmtId="0" fontId="20" fillId="33" borderId="0" xfId="0" applyFont="1" applyFill="1" applyAlignment="1" applyProtection="1">
      <alignment vertical="center"/>
    </xf>
    <xf numFmtId="0" fontId="20" fillId="33" borderId="13" xfId="0" applyFont="1" applyFill="1" applyBorder="1" applyAlignment="1" applyProtection="1">
      <alignment vertical="center"/>
    </xf>
    <xf numFmtId="0" fontId="20" fillId="33" borderId="14" xfId="0" applyFont="1" applyFill="1" applyBorder="1" applyAlignment="1" applyProtection="1">
      <alignment vertical="center"/>
    </xf>
    <xf numFmtId="0" fontId="21" fillId="33" borderId="0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horizontal="center" vertical="center" textRotation="255"/>
    </xf>
    <xf numFmtId="0" fontId="20" fillId="33" borderId="16" xfId="0" applyFont="1" applyFill="1" applyBorder="1" applyAlignment="1" applyProtection="1">
      <alignment horizontal="left" vertical="center"/>
    </xf>
    <xf numFmtId="0" fontId="20" fillId="33" borderId="17" xfId="0" applyFont="1" applyFill="1" applyBorder="1" applyAlignment="1" applyProtection="1">
      <alignment horizontal="left" vertical="center"/>
    </xf>
    <xf numFmtId="0" fontId="22" fillId="33" borderId="18" xfId="0" applyFont="1" applyFill="1" applyBorder="1" applyAlignment="1" applyProtection="1">
      <alignment vertical="center"/>
    </xf>
    <xf numFmtId="0" fontId="22" fillId="33" borderId="17" xfId="0" applyFont="1" applyFill="1" applyBorder="1" applyAlignment="1" applyProtection="1">
      <alignment vertical="center"/>
    </xf>
    <xf numFmtId="0" fontId="20" fillId="33" borderId="10" xfId="0" applyFont="1" applyFill="1" applyBorder="1" applyAlignment="1" applyProtection="1">
      <alignment horizontal="left" vertical="center"/>
    </xf>
    <xf numFmtId="0" fontId="22" fillId="0" borderId="10" xfId="43" applyFont="1" applyFill="1" applyBorder="1" applyAlignment="1" applyProtection="1">
      <alignment horizontal="center" vertical="center" wrapText="1"/>
    </xf>
    <xf numFmtId="0" fontId="22" fillId="0" borderId="10" xfId="0" applyNumberFormat="1" applyFont="1" applyFill="1" applyBorder="1" applyAlignment="1" applyProtection="1">
      <alignment horizontal="right" vertical="center"/>
      <protection locked="0"/>
    </xf>
    <xf numFmtId="14" fontId="22" fillId="0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Font="1" applyFill="1" applyProtection="1">
      <alignment vertical="center"/>
    </xf>
    <xf numFmtId="14" fontId="22" fillId="0" borderId="0" xfId="0" applyNumberFormat="1" applyFont="1" applyFill="1" applyProtection="1">
      <alignment vertical="center"/>
    </xf>
    <xf numFmtId="14" fontId="22" fillId="0" borderId="10" xfId="43" applyNumberFormat="1" applyFont="1" applyFill="1" applyBorder="1" applyAlignment="1" applyProtection="1">
      <alignment horizontal="center" vertical="center" wrapText="1"/>
    </xf>
    <xf numFmtId="0" fontId="22" fillId="0" borderId="10" xfId="43" quotePrefix="1" applyFont="1" applyFill="1" applyBorder="1" applyAlignment="1" applyProtection="1">
      <alignment horizontal="center" vertical="center" wrapText="1"/>
    </xf>
    <xf numFmtId="176" fontId="22" fillId="0" borderId="10" xfId="43" applyNumberFormat="1" applyFont="1" applyFill="1" applyBorder="1" applyAlignment="1" applyProtection="1">
      <alignment horizontal="center" vertical="center" wrapText="1"/>
    </xf>
    <xf numFmtId="0" fontId="22" fillId="0" borderId="0" xfId="43" applyFont="1" applyFill="1" applyAlignment="1" applyProtection="1">
      <alignment horizontal="center" vertical="center" wrapText="1"/>
    </xf>
    <xf numFmtId="176" fontId="22" fillId="0" borderId="10" xfId="0" applyNumberFormat="1" applyFont="1" applyFill="1" applyBorder="1" applyAlignment="1" applyProtection="1">
      <alignment horizontal="right" vertical="center"/>
      <protection locked="0"/>
    </xf>
    <xf numFmtId="0" fontId="22" fillId="0" borderId="0" xfId="0" applyNumberFormat="1" applyFont="1" applyFill="1" applyAlignment="1" applyProtection="1">
      <alignment horizontal="right" vertical="center"/>
      <protection locked="0"/>
    </xf>
    <xf numFmtId="0" fontId="20" fillId="33" borderId="10" xfId="0" applyFont="1" applyFill="1" applyBorder="1" applyAlignment="1" applyProtection="1">
      <alignment horizontal="left"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4" xfId="0" applyFont="1" applyFill="1" applyBorder="1" applyAlignment="1" applyProtection="1">
      <alignment horizontal="left" vertical="center"/>
    </xf>
    <xf numFmtId="0" fontId="20" fillId="33" borderId="18" xfId="0" applyFont="1" applyFill="1" applyBorder="1" applyAlignment="1" applyProtection="1">
      <alignment horizontal="left" vertical="center"/>
    </xf>
    <xf numFmtId="0" fontId="20" fillId="33" borderId="18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vertical="center"/>
    </xf>
    <xf numFmtId="0" fontId="20" fillId="33" borderId="14" xfId="0" applyFont="1" applyFill="1" applyBorder="1" applyAlignment="1" applyProtection="1">
      <alignment vertical="center"/>
    </xf>
    <xf numFmtId="0" fontId="20" fillId="33" borderId="12" xfId="0" applyFont="1" applyFill="1" applyBorder="1" applyAlignment="1" applyProtection="1">
      <alignment vertical="center"/>
    </xf>
    <xf numFmtId="0" fontId="20" fillId="33" borderId="16" xfId="0" applyFont="1" applyFill="1" applyBorder="1" applyAlignment="1" applyProtection="1">
      <alignment horizontal="left" vertical="center"/>
    </xf>
    <xf numFmtId="0" fontId="20" fillId="33" borderId="17" xfId="0" applyFont="1" applyFill="1" applyBorder="1" applyAlignment="1" applyProtection="1">
      <alignment horizontal="left" vertical="center"/>
    </xf>
    <xf numFmtId="0" fontId="20" fillId="33" borderId="11" xfId="0" applyFont="1" applyFill="1" applyBorder="1" applyAlignment="1" applyProtection="1">
      <alignment vertical="center"/>
    </xf>
    <xf numFmtId="0" fontId="20" fillId="33" borderId="13" xfId="0" applyFont="1" applyFill="1" applyBorder="1" applyAlignment="1" applyProtection="1">
      <alignment vertical="center"/>
    </xf>
    <xf numFmtId="0" fontId="20" fillId="33" borderId="17" xfId="0" applyFont="1" applyFill="1" applyBorder="1" applyAlignment="1" applyProtection="1">
      <alignment vertical="center"/>
    </xf>
    <xf numFmtId="0" fontId="20" fillId="33" borderId="16" xfId="0" applyFont="1" applyFill="1" applyBorder="1" applyAlignment="1" applyProtection="1">
      <alignment vertical="center"/>
    </xf>
    <xf numFmtId="0" fontId="25" fillId="34" borderId="0" xfId="0" applyFont="1" applyFill="1" applyAlignment="1">
      <alignment horizontal="left" vertical="center"/>
    </xf>
    <xf numFmtId="0" fontId="22" fillId="35" borderId="10" xfId="0" applyNumberFormat="1" applyFont="1" applyFill="1" applyBorder="1" applyAlignment="1" applyProtection="1">
      <alignment horizontal="right" vertical="center"/>
      <protection locked="0"/>
    </xf>
    <xf numFmtId="0" fontId="22" fillId="35" borderId="10" xfId="0" applyFont="1" applyFill="1" applyBorder="1" applyProtection="1">
      <alignment vertical="center"/>
    </xf>
    <xf numFmtId="14" fontId="22" fillId="0" borderId="10" xfId="0" applyNumberFormat="1" applyFont="1" applyFill="1" applyBorder="1" applyProtection="1">
      <alignment vertical="center"/>
    </xf>
    <xf numFmtId="0" fontId="22" fillId="0" borderId="10" xfId="0" applyFont="1" applyFill="1" applyBorder="1" applyProtection="1">
      <alignment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1" xfId="0" applyFont="1" applyFill="1" applyBorder="1" applyAlignment="1" applyProtection="1">
      <alignment horizontal="left" vertical="center"/>
    </xf>
    <xf numFmtId="0" fontId="20" fillId="33" borderId="0" xfId="0" applyFont="1" applyFill="1" applyBorder="1" applyAlignment="1" applyProtection="1">
      <alignment vertical="center"/>
    </xf>
    <xf numFmtId="0" fontId="20" fillId="33" borderId="11" xfId="0" applyFont="1" applyFill="1" applyBorder="1" applyAlignment="1" applyProtection="1">
      <alignment vertical="center"/>
    </xf>
    <xf numFmtId="0" fontId="25" fillId="34" borderId="24" xfId="0" applyFont="1" applyFill="1" applyBorder="1" applyAlignment="1">
      <alignment vertical="center"/>
    </xf>
    <xf numFmtId="0" fontId="25" fillId="34" borderId="25" xfId="0" applyFont="1" applyFill="1" applyBorder="1" applyAlignment="1">
      <alignment vertical="center"/>
    </xf>
    <xf numFmtId="0" fontId="25" fillId="34" borderId="0" xfId="0" applyFont="1" applyFill="1" applyAlignment="1">
      <alignment vertical="center"/>
    </xf>
    <xf numFmtId="0" fontId="25" fillId="34" borderId="27" xfId="0" applyFont="1" applyFill="1" applyBorder="1" applyAlignment="1">
      <alignment horizontal="left" vertical="center"/>
    </xf>
    <xf numFmtId="0" fontId="25" fillId="34" borderId="0" xfId="0" applyFont="1" applyFill="1" applyBorder="1" applyAlignment="1">
      <alignment horizontal="left" vertical="center"/>
    </xf>
    <xf numFmtId="0" fontId="25" fillId="34" borderId="27" xfId="0" applyFont="1" applyFill="1" applyBorder="1" applyAlignment="1">
      <alignment vertical="center"/>
    </xf>
    <xf numFmtId="0" fontId="25" fillId="34" borderId="0" xfId="0" applyFont="1" applyFill="1" applyBorder="1" applyAlignment="1">
      <alignment vertical="center"/>
    </xf>
    <xf numFmtId="0" fontId="25" fillId="34" borderId="28" xfId="0" applyFont="1" applyFill="1" applyBorder="1" applyAlignment="1">
      <alignment vertical="center"/>
    </xf>
    <xf numFmtId="0" fontId="25" fillId="34" borderId="0" xfId="0" applyFont="1" applyFill="1" applyBorder="1" applyAlignment="1">
      <alignment horizontal="center" vertical="center"/>
    </xf>
    <xf numFmtId="0" fontId="25" fillId="34" borderId="29" xfId="0" applyFont="1" applyFill="1" applyBorder="1" applyAlignment="1">
      <alignment vertical="center"/>
    </xf>
    <xf numFmtId="0" fontId="25" fillId="34" borderId="30" xfId="0" applyFont="1" applyFill="1" applyBorder="1" applyAlignment="1">
      <alignment vertical="center"/>
    </xf>
    <xf numFmtId="0" fontId="25" fillId="34" borderId="31" xfId="0" applyFont="1" applyFill="1" applyBorder="1" applyAlignment="1">
      <alignment vertical="center"/>
    </xf>
    <xf numFmtId="0" fontId="25" fillId="34" borderId="0" xfId="0" applyFont="1" applyFill="1" applyBorder="1" applyAlignment="1" applyProtection="1">
      <alignment vertical="center"/>
      <protection locked="0"/>
    </xf>
    <xf numFmtId="0" fontId="22" fillId="0" borderId="10" xfId="0" quotePrefix="1" applyNumberFormat="1" applyFont="1" applyFill="1" applyBorder="1" applyAlignment="1" applyProtection="1">
      <alignment horizontal="right" vertical="center"/>
      <protection locked="0"/>
    </xf>
    <xf numFmtId="0" fontId="20" fillId="33" borderId="11" xfId="0" applyFont="1" applyFill="1" applyBorder="1" applyAlignment="1" applyProtection="1">
      <alignment horizontal="center" vertical="center" textRotation="255"/>
    </xf>
    <xf numFmtId="0" fontId="28" fillId="0" borderId="0" xfId="0" applyFont="1" applyAlignment="1" applyProtection="1">
      <alignment vertical="center"/>
      <protection locked="0"/>
    </xf>
    <xf numFmtId="0" fontId="0" fillId="35" borderId="0" xfId="0" applyFont="1" applyFill="1">
      <alignment vertical="center"/>
    </xf>
    <xf numFmtId="0" fontId="20" fillId="33" borderId="0" xfId="0" applyFont="1" applyFill="1" applyBorder="1" applyAlignment="1" applyProtection="1">
      <alignment horizontal="left" vertical="center"/>
    </xf>
    <xf numFmtId="0" fontId="20" fillId="33" borderId="10" xfId="0" applyFont="1" applyFill="1" applyBorder="1" applyAlignment="1" applyProtection="1">
      <alignment horizontal="right" vertical="center"/>
      <protection locked="0"/>
    </xf>
    <xf numFmtId="0" fontId="20" fillId="33" borderId="19" xfId="0" quotePrefix="1" applyFont="1" applyFill="1" applyBorder="1" applyAlignment="1" applyProtection="1">
      <alignment horizontal="right" vertical="center"/>
      <protection locked="0"/>
    </xf>
    <xf numFmtId="0" fontId="20" fillId="33" borderId="20" xfId="0" applyFont="1" applyFill="1" applyBorder="1" applyAlignment="1" applyProtection="1">
      <alignment horizontal="right" vertical="center"/>
      <protection locked="0"/>
    </xf>
    <xf numFmtId="0" fontId="20" fillId="33" borderId="21" xfId="0" applyFont="1" applyFill="1" applyBorder="1" applyAlignment="1" applyProtection="1">
      <alignment horizontal="right" vertical="center"/>
      <protection locked="0"/>
    </xf>
    <xf numFmtId="0" fontId="20" fillId="33" borderId="16" xfId="0" applyFont="1" applyFill="1" applyBorder="1" applyAlignment="1" applyProtection="1">
      <alignment horizontal="right" vertical="center"/>
      <protection locked="0"/>
    </xf>
    <xf numFmtId="0" fontId="20" fillId="33" borderId="11" xfId="0" applyFont="1" applyFill="1" applyBorder="1" applyAlignment="1" applyProtection="1">
      <alignment horizontal="right" vertical="center"/>
      <protection locked="0"/>
    </xf>
    <xf numFmtId="0" fontId="20" fillId="33" borderId="17" xfId="0" applyFont="1" applyFill="1" applyBorder="1" applyAlignment="1" applyProtection="1">
      <alignment horizontal="right" vertical="center"/>
      <protection locked="0"/>
    </xf>
    <xf numFmtId="0" fontId="20" fillId="33" borderId="12" xfId="0" applyFont="1" applyFill="1" applyBorder="1" applyAlignment="1" applyProtection="1">
      <alignment horizontal="right" vertical="center"/>
      <protection locked="0"/>
    </xf>
    <xf numFmtId="0" fontId="20" fillId="33" borderId="22" xfId="0" applyFont="1" applyFill="1" applyBorder="1" applyAlignment="1" applyProtection="1">
      <alignment horizontal="center" vertical="center"/>
    </xf>
    <xf numFmtId="0" fontId="20" fillId="33" borderId="23" xfId="0" applyFont="1" applyFill="1" applyBorder="1" applyAlignment="1" applyProtection="1">
      <alignment horizontal="center" vertical="center"/>
    </xf>
    <xf numFmtId="0" fontId="20" fillId="33" borderId="13" xfId="0" applyFont="1" applyFill="1" applyBorder="1" applyAlignment="1" applyProtection="1">
      <alignment horizontal="right" vertical="center"/>
      <protection locked="0"/>
    </xf>
    <xf numFmtId="0" fontId="20" fillId="33" borderId="15" xfId="0" applyFont="1" applyFill="1" applyBorder="1" applyAlignment="1" applyProtection="1">
      <alignment horizontal="right" vertical="center"/>
      <protection locked="0"/>
    </xf>
    <xf numFmtId="0" fontId="20" fillId="33" borderId="16" xfId="0" applyFont="1" applyFill="1" applyBorder="1" applyAlignment="1" applyProtection="1">
      <alignment horizontal="center" vertical="center"/>
    </xf>
    <xf numFmtId="0" fontId="20" fillId="33" borderId="11" xfId="0" applyFont="1" applyFill="1" applyBorder="1" applyAlignment="1" applyProtection="1">
      <alignment horizontal="center" vertical="center"/>
    </xf>
    <xf numFmtId="0" fontId="20" fillId="33" borderId="18" xfId="0" applyFont="1" applyFill="1" applyBorder="1" applyAlignment="1" applyProtection="1">
      <alignment horizontal="center" vertical="center"/>
    </xf>
    <xf numFmtId="0" fontId="20" fillId="33" borderId="0" xfId="0" applyFont="1" applyFill="1" applyBorder="1" applyAlignment="1" applyProtection="1">
      <alignment horizontal="center" vertical="center"/>
    </xf>
    <xf numFmtId="0" fontId="20" fillId="33" borderId="17" xfId="0" applyFont="1" applyFill="1" applyBorder="1" applyAlignment="1" applyProtection="1">
      <alignment horizontal="center" vertical="center"/>
    </xf>
    <xf numFmtId="0" fontId="20" fillId="33" borderId="12" xfId="0" applyFont="1" applyFill="1" applyBorder="1" applyAlignment="1" applyProtection="1">
      <alignment horizontal="center" vertical="center"/>
    </xf>
    <xf numFmtId="0" fontId="20" fillId="33" borderId="11" xfId="0" applyFont="1" applyFill="1" applyBorder="1" applyAlignment="1" applyProtection="1">
      <alignment horizontal="left" vertical="center"/>
    </xf>
    <xf numFmtId="0" fontId="20" fillId="33" borderId="13" xfId="0" applyFont="1" applyFill="1" applyBorder="1" applyAlignment="1" applyProtection="1">
      <alignment horizontal="left" vertical="center"/>
    </xf>
    <xf numFmtId="0" fontId="20" fillId="33" borderId="14" xfId="0" applyFont="1" applyFill="1" applyBorder="1" applyAlignment="1" applyProtection="1">
      <alignment horizontal="left" vertical="center"/>
    </xf>
    <xf numFmtId="0" fontId="20" fillId="33" borderId="12" xfId="0" applyFont="1" applyFill="1" applyBorder="1" applyAlignment="1" applyProtection="1">
      <alignment horizontal="left" vertical="center"/>
    </xf>
    <xf numFmtId="0" fontId="20" fillId="33" borderId="15" xfId="0" applyFont="1" applyFill="1" applyBorder="1" applyAlignment="1" applyProtection="1">
      <alignment horizontal="left" vertical="center"/>
    </xf>
    <xf numFmtId="0" fontId="20" fillId="33" borderId="19" xfId="0" applyFont="1" applyFill="1" applyBorder="1" applyAlignment="1" applyProtection="1">
      <alignment horizontal="right" vertical="center"/>
      <protection locked="0"/>
    </xf>
    <xf numFmtId="0" fontId="20" fillId="33" borderId="0" xfId="0" applyFont="1" applyFill="1" applyBorder="1" applyAlignment="1" applyProtection="1">
      <alignment horizontal="center" vertical="center" wrapText="1"/>
    </xf>
    <xf numFmtId="0" fontId="20" fillId="33" borderId="14" xfId="0" applyFont="1" applyFill="1" applyBorder="1" applyAlignment="1" applyProtection="1">
      <alignment horizontal="center" vertical="center" wrapText="1"/>
    </xf>
    <xf numFmtId="0" fontId="20" fillId="33" borderId="16" xfId="0" applyFont="1" applyFill="1" applyBorder="1" applyAlignment="1" applyProtection="1">
      <alignment horizontal="left" vertical="center"/>
    </xf>
    <xf numFmtId="0" fontId="20" fillId="33" borderId="18" xfId="0" applyFont="1" applyFill="1" applyBorder="1" applyAlignment="1" applyProtection="1">
      <alignment horizontal="left" vertical="center"/>
    </xf>
    <xf numFmtId="0" fontId="20" fillId="33" borderId="17" xfId="0" applyFont="1" applyFill="1" applyBorder="1" applyAlignment="1" applyProtection="1">
      <alignment horizontal="left" vertical="center"/>
    </xf>
    <xf numFmtId="0" fontId="20" fillId="33" borderId="20" xfId="0" applyFont="1" applyFill="1" applyBorder="1" applyAlignment="1" applyProtection="1">
      <alignment horizontal="center" vertical="center"/>
    </xf>
    <xf numFmtId="0" fontId="20" fillId="33" borderId="19" xfId="0" applyNumberFormat="1" applyFont="1" applyFill="1" applyBorder="1" applyAlignment="1" applyProtection="1">
      <alignment horizontal="right" vertical="center"/>
      <protection locked="0"/>
    </xf>
    <xf numFmtId="0" fontId="20" fillId="33" borderId="20" xfId="0" applyNumberFormat="1" applyFont="1" applyFill="1" applyBorder="1" applyAlignment="1" applyProtection="1">
      <alignment horizontal="right" vertical="center"/>
      <protection locked="0"/>
    </xf>
    <xf numFmtId="0" fontId="20" fillId="33" borderId="21" xfId="0" applyNumberFormat="1" applyFont="1" applyFill="1" applyBorder="1" applyAlignment="1" applyProtection="1">
      <alignment horizontal="right" vertical="center"/>
      <protection locked="0"/>
    </xf>
    <xf numFmtId="0" fontId="20" fillId="33" borderId="16" xfId="0" applyFont="1" applyFill="1" applyBorder="1" applyAlignment="1" applyProtection="1">
      <alignment vertical="center" wrapText="1"/>
    </xf>
    <xf numFmtId="0" fontId="20" fillId="33" borderId="11" xfId="0" applyFont="1" applyFill="1" applyBorder="1" applyAlignment="1" applyProtection="1">
      <alignment vertical="center"/>
    </xf>
    <xf numFmtId="0" fontId="20" fillId="33" borderId="13" xfId="0" applyFont="1" applyFill="1" applyBorder="1" applyAlignment="1" applyProtection="1">
      <alignment vertical="center"/>
    </xf>
    <xf numFmtId="0" fontId="20" fillId="33" borderId="18" xfId="0" applyFont="1" applyFill="1" applyBorder="1" applyAlignment="1" applyProtection="1">
      <alignment vertical="center"/>
    </xf>
    <xf numFmtId="0" fontId="20" fillId="33" borderId="0" xfId="0" applyFont="1" applyFill="1" applyBorder="1" applyAlignment="1" applyProtection="1">
      <alignment vertical="center"/>
    </xf>
    <xf numFmtId="0" fontId="20" fillId="33" borderId="14" xfId="0" applyFont="1" applyFill="1" applyBorder="1" applyAlignment="1" applyProtection="1">
      <alignment vertical="center"/>
    </xf>
    <xf numFmtId="0" fontId="20" fillId="33" borderId="17" xfId="0" applyFont="1" applyFill="1" applyBorder="1" applyAlignment="1" applyProtection="1">
      <alignment vertical="center"/>
    </xf>
    <xf numFmtId="0" fontId="20" fillId="33" borderId="12" xfId="0" applyFont="1" applyFill="1" applyBorder="1" applyAlignment="1" applyProtection="1">
      <alignment vertical="center"/>
    </xf>
    <xf numFmtId="0" fontId="20" fillId="33" borderId="15" xfId="0" applyFont="1" applyFill="1" applyBorder="1" applyAlignment="1" applyProtection="1">
      <alignment vertical="center"/>
    </xf>
    <xf numFmtId="0" fontId="20" fillId="33" borderId="16" xfId="0" applyFont="1" applyFill="1" applyBorder="1" applyAlignment="1" applyProtection="1">
      <alignment vertical="center"/>
    </xf>
    <xf numFmtId="0" fontId="27" fillId="33" borderId="16" xfId="0" applyFont="1" applyFill="1" applyBorder="1" applyAlignment="1" applyProtection="1">
      <alignment horizontal="center" vertical="center" textRotation="255" wrapText="1"/>
    </xf>
    <xf numFmtId="0" fontId="27" fillId="33" borderId="13" xfId="0" applyFont="1" applyFill="1" applyBorder="1" applyAlignment="1" applyProtection="1">
      <alignment horizontal="center" vertical="center" textRotation="255" wrapText="1"/>
    </xf>
    <xf numFmtId="0" fontId="27" fillId="33" borderId="18" xfId="0" applyFont="1" applyFill="1" applyBorder="1" applyAlignment="1" applyProtection="1">
      <alignment horizontal="center" vertical="center" textRotation="255" wrapText="1"/>
    </xf>
    <xf numFmtId="0" fontId="27" fillId="33" borderId="14" xfId="0" applyFont="1" applyFill="1" applyBorder="1" applyAlignment="1" applyProtection="1">
      <alignment horizontal="center" vertical="center" textRotation="255" wrapText="1"/>
    </xf>
    <xf numFmtId="0" fontId="27" fillId="33" borderId="17" xfId="0" applyFont="1" applyFill="1" applyBorder="1" applyAlignment="1" applyProtection="1">
      <alignment horizontal="center" vertical="center" textRotation="255" wrapText="1"/>
    </xf>
    <xf numFmtId="0" fontId="27" fillId="33" borderId="15" xfId="0" applyFont="1" applyFill="1" applyBorder="1" applyAlignment="1" applyProtection="1">
      <alignment horizontal="center" vertical="center" textRotation="255" wrapText="1"/>
    </xf>
    <xf numFmtId="0" fontId="20" fillId="33" borderId="16" xfId="0" applyFont="1" applyFill="1" applyBorder="1" applyAlignment="1" applyProtection="1">
      <alignment horizontal="left" vertical="center" wrapText="1"/>
    </xf>
    <xf numFmtId="0" fontId="20" fillId="33" borderId="11" xfId="0" applyFont="1" applyFill="1" applyBorder="1" applyAlignment="1" applyProtection="1">
      <alignment horizontal="left" vertical="center" wrapText="1"/>
    </xf>
    <xf numFmtId="0" fontId="20" fillId="33" borderId="13" xfId="0" applyFont="1" applyFill="1" applyBorder="1" applyAlignment="1" applyProtection="1">
      <alignment horizontal="left" vertical="center" wrapText="1"/>
    </xf>
    <xf numFmtId="0" fontId="20" fillId="33" borderId="17" xfId="0" applyFont="1" applyFill="1" applyBorder="1" applyAlignment="1" applyProtection="1">
      <alignment horizontal="left" vertical="center" wrapText="1"/>
    </xf>
    <xf numFmtId="0" fontId="20" fillId="33" borderId="12" xfId="0" applyFont="1" applyFill="1" applyBorder="1" applyAlignment="1" applyProtection="1">
      <alignment horizontal="left" vertical="center" wrapText="1"/>
    </xf>
    <xf numFmtId="0" fontId="20" fillId="33" borderId="15" xfId="0" applyFont="1" applyFill="1" applyBorder="1" applyAlignment="1" applyProtection="1">
      <alignment horizontal="left" vertical="center" wrapText="1"/>
    </xf>
    <xf numFmtId="0" fontId="20" fillId="33" borderId="10" xfId="0" applyFont="1" applyFill="1" applyBorder="1" applyAlignment="1" applyProtection="1">
      <alignment horizontal="left" vertical="center"/>
    </xf>
    <xf numFmtId="0" fontId="20" fillId="33" borderId="11" xfId="0" applyFont="1" applyFill="1" applyBorder="1" applyAlignment="1" applyProtection="1">
      <alignment horizontal="right" vertical="center"/>
    </xf>
    <xf numFmtId="0" fontId="20" fillId="33" borderId="12" xfId="0" applyFont="1" applyFill="1" applyBorder="1" applyAlignment="1" applyProtection="1">
      <alignment horizontal="right" vertical="center"/>
    </xf>
    <xf numFmtId="0" fontId="23" fillId="33" borderId="19" xfId="42" applyFill="1" applyBorder="1" applyAlignment="1" applyProtection="1">
      <alignment horizontal="right" vertical="center"/>
      <protection locked="0"/>
    </xf>
    <xf numFmtId="0" fontId="20" fillId="33" borderId="18" xfId="0" applyFont="1" applyFill="1" applyBorder="1" applyAlignment="1" applyProtection="1">
      <alignment horizontal="right" vertical="center"/>
      <protection locked="0"/>
    </xf>
    <xf numFmtId="0" fontId="20" fillId="33" borderId="0" xfId="0" applyFont="1" applyFill="1" applyBorder="1" applyAlignment="1" applyProtection="1">
      <alignment horizontal="right" vertical="center"/>
      <protection locked="0"/>
    </xf>
    <xf numFmtId="0" fontId="20" fillId="33" borderId="14" xfId="0" applyFont="1" applyFill="1" applyBorder="1" applyAlignment="1" applyProtection="1">
      <alignment horizontal="right" vertical="center"/>
      <protection locked="0"/>
    </xf>
    <xf numFmtId="0" fontId="20" fillId="33" borderId="10" xfId="0" applyFont="1" applyFill="1" applyBorder="1" applyAlignment="1" applyProtection="1">
      <alignment horizontal="center" vertical="center"/>
    </xf>
    <xf numFmtId="0" fontId="20" fillId="33" borderId="10" xfId="0" applyFont="1" applyFill="1" applyBorder="1" applyAlignment="1" applyProtection="1">
      <alignment horizontal="right" vertical="center"/>
    </xf>
    <xf numFmtId="0" fontId="20" fillId="33" borderId="19" xfId="0" applyFont="1" applyFill="1" applyBorder="1" applyAlignment="1" applyProtection="1">
      <alignment horizontal="left" vertical="center"/>
    </xf>
    <xf numFmtId="0" fontId="20" fillId="33" borderId="20" xfId="0" applyFont="1" applyFill="1" applyBorder="1" applyAlignment="1" applyProtection="1">
      <alignment horizontal="left" vertical="center"/>
    </xf>
    <xf numFmtId="0" fontId="20" fillId="33" borderId="21" xfId="0" applyFont="1" applyFill="1" applyBorder="1" applyAlignment="1" applyProtection="1">
      <alignment horizontal="left" vertical="center"/>
    </xf>
    <xf numFmtId="0" fontId="25" fillId="34" borderId="25" xfId="0" applyFont="1" applyFill="1" applyBorder="1" applyAlignment="1">
      <alignment horizontal="left" vertical="center"/>
    </xf>
    <xf numFmtId="0" fontId="25" fillId="34" borderId="26" xfId="0" applyFont="1" applyFill="1" applyBorder="1" applyAlignment="1">
      <alignment horizontal="left" vertical="center"/>
    </xf>
    <xf numFmtId="0" fontId="25" fillId="34" borderId="0" xfId="0" applyFont="1" applyFill="1" applyBorder="1" applyAlignment="1">
      <alignment horizontal="left" vertical="center"/>
    </xf>
    <xf numFmtId="0" fontId="25" fillId="34" borderId="0" xfId="0" applyFont="1" applyFill="1" applyAlignment="1">
      <alignment horizontal="left" vertical="center"/>
    </xf>
    <xf numFmtId="0" fontId="25" fillId="34" borderId="28" xfId="0" applyFont="1" applyFill="1" applyBorder="1" applyAlignment="1">
      <alignment horizontal="left" vertical="center"/>
    </xf>
    <xf numFmtId="0" fontId="25" fillId="34" borderId="30" xfId="0" applyFont="1" applyFill="1" applyBorder="1" applyAlignment="1">
      <alignment horizontal="left" vertical="center"/>
    </xf>
    <xf numFmtId="0" fontId="25" fillId="34" borderId="31" xfId="0" applyFont="1" applyFill="1" applyBorder="1" applyAlignment="1">
      <alignment horizontal="left" vertical="center"/>
    </xf>
    <xf numFmtId="0" fontId="25" fillId="34" borderId="25" xfId="0" applyFont="1" applyFill="1" applyBorder="1" applyAlignment="1">
      <alignment horizontal="center" vertical="center"/>
    </xf>
    <xf numFmtId="0" fontId="25" fillId="34" borderId="0" xfId="0" applyFont="1" applyFill="1" applyBorder="1" applyAlignment="1">
      <alignment horizontal="center" vertical="center"/>
    </xf>
    <xf numFmtId="0" fontId="25" fillId="34" borderId="12" xfId="0" applyFont="1" applyFill="1" applyBorder="1" applyAlignment="1">
      <alignment horizontal="center" vertical="center"/>
    </xf>
    <xf numFmtId="0" fontId="25" fillId="34" borderId="30" xfId="0" applyFont="1" applyFill="1" applyBorder="1" applyAlignment="1">
      <alignment horizontal="center" vertical="center"/>
    </xf>
    <xf numFmtId="0" fontId="25" fillId="34" borderId="19" xfId="0" applyFont="1" applyFill="1" applyBorder="1" applyAlignment="1">
      <alignment horizontal="center" vertical="center"/>
    </xf>
    <xf numFmtId="0" fontId="25" fillId="34" borderId="20" xfId="0" applyFont="1" applyFill="1" applyBorder="1" applyAlignment="1">
      <alignment horizontal="center" vertical="center"/>
    </xf>
    <xf numFmtId="0" fontId="25" fillId="34" borderId="21" xfId="0" applyFont="1" applyFill="1" applyBorder="1" applyAlignment="1">
      <alignment horizontal="center" vertical="center"/>
    </xf>
    <xf numFmtId="0" fontId="25" fillId="34" borderId="11" xfId="0" applyFont="1" applyFill="1" applyBorder="1" applyAlignment="1">
      <alignment horizontal="center" vertical="center"/>
    </xf>
    <xf numFmtId="0" fontId="20" fillId="33" borderId="10" xfId="0" applyFont="1" applyFill="1" applyBorder="1" applyAlignment="1" applyProtection="1">
      <alignment horizontal="center" vertical="center" textRotation="255"/>
    </xf>
    <xf numFmtId="0" fontId="20" fillId="33" borderId="22" xfId="0" applyFont="1" applyFill="1" applyBorder="1" applyAlignment="1" applyProtection="1">
      <alignment horizontal="center" vertical="center" textRotation="255"/>
    </xf>
  </cellXfs>
  <cellStyles count="44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標準 2" xfId="43" xr:uid="{00000000-0005-0000-0000-00002A000000}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fmlaLink="'データ集計用（新規）'!$AR$2" lockText="1" noThreeD="1"/>
</file>

<file path=xl/ctrlProps/ctrlProp11.xml><?xml version="1.0" encoding="utf-8"?>
<formControlPr xmlns="http://schemas.microsoft.com/office/spreadsheetml/2009/9/main" objectType="CheckBox" fmlaLink="'データ集計用（新規）'!$AS$2" lockText="1" noThreeD="1"/>
</file>

<file path=xl/ctrlProps/ctrlProp12.xml><?xml version="1.0" encoding="utf-8"?>
<formControlPr xmlns="http://schemas.microsoft.com/office/spreadsheetml/2009/9/main" objectType="CheckBox" fmlaLink="'データ集計用（新規）'!$AX$2" lockText="1" noThreeD="1"/>
</file>

<file path=xl/ctrlProps/ctrlProp13.xml><?xml version="1.0" encoding="utf-8"?>
<formControlPr xmlns="http://schemas.microsoft.com/office/spreadsheetml/2009/9/main" objectType="CheckBox" fmlaLink="'データ集計用（新規）'!$AY$2" lockText="1" noThreeD="1"/>
</file>

<file path=xl/ctrlProps/ctrlProp14.xml><?xml version="1.0" encoding="utf-8"?>
<formControlPr xmlns="http://schemas.microsoft.com/office/spreadsheetml/2009/9/main" objectType="CheckBox" fmlaLink="'データ集計用（新規）'!$AZ$2" lockText="1" noThreeD="1"/>
</file>

<file path=xl/ctrlProps/ctrlProp15.xml><?xml version="1.0" encoding="utf-8"?>
<formControlPr xmlns="http://schemas.microsoft.com/office/spreadsheetml/2009/9/main" objectType="CheckBox" fmlaLink="'データ集計用（新規）'!$BB$2" lockText="1" noThreeD="1"/>
</file>

<file path=xl/ctrlProps/ctrlProp16.xml><?xml version="1.0" encoding="utf-8"?>
<formControlPr xmlns="http://schemas.microsoft.com/office/spreadsheetml/2009/9/main" objectType="CheckBox" fmlaLink="'データ集計用（新規）'!$BA$2" lockText="1" noThreeD="1"/>
</file>

<file path=xl/ctrlProps/ctrlProp17.xml><?xml version="1.0" encoding="utf-8"?>
<formControlPr xmlns="http://schemas.microsoft.com/office/spreadsheetml/2009/9/main" objectType="CheckBox" fmlaLink="'データ集計用（新規）'!$BC$2" lockText="1" noThreeD="1"/>
</file>

<file path=xl/ctrlProps/ctrlProp18.xml><?xml version="1.0" encoding="utf-8"?>
<formControlPr xmlns="http://schemas.microsoft.com/office/spreadsheetml/2009/9/main" objectType="CheckBox" fmlaLink="'データ集計用（新規）'!$BI$2" lockText="1" noThreeD="1"/>
</file>

<file path=xl/ctrlProps/ctrlProp19.xml><?xml version="1.0" encoding="utf-8"?>
<formControlPr xmlns="http://schemas.microsoft.com/office/spreadsheetml/2009/9/main" objectType="CheckBox" fmlaLink="'データ集計用（新規）'!$AV$2" lockText="1" noThreeD="1"/>
</file>

<file path=xl/ctrlProps/ctrlProp2.xml><?xml version="1.0" encoding="utf-8"?>
<formControlPr xmlns="http://schemas.microsoft.com/office/spreadsheetml/2009/9/main" objectType="CheckBox" fmlaLink="'データ集計用（新規）'!$Q$2" lockText="1" noThreeD="1"/>
</file>

<file path=xl/ctrlProps/ctrlProp20.xml><?xml version="1.0" encoding="utf-8"?>
<formControlPr xmlns="http://schemas.microsoft.com/office/spreadsheetml/2009/9/main" objectType="CheckBox" fmlaLink="'データ集計用（新規）'!$AW$2" lockText="1" noThreeD="1"/>
</file>

<file path=xl/ctrlProps/ctrlProp21.xml><?xml version="1.0" encoding="utf-8"?>
<formControlPr xmlns="http://schemas.microsoft.com/office/spreadsheetml/2009/9/main" objectType="CheckBox" fmlaLink="'データ集計用（新規）'!$AJ$2" lockText="1" noThreeD="1"/>
</file>

<file path=xl/ctrlProps/ctrlProp22.xml><?xml version="1.0" encoding="utf-8"?>
<formControlPr xmlns="http://schemas.microsoft.com/office/spreadsheetml/2009/9/main" objectType="CheckBox" fmlaLink="'データ集計用（新規）'!$AK$2" lockText="1" noThreeD="1"/>
</file>

<file path=xl/ctrlProps/ctrlProp23.xml><?xml version="1.0" encoding="utf-8"?>
<formControlPr xmlns="http://schemas.microsoft.com/office/spreadsheetml/2009/9/main" objectType="CheckBox" fmlaLink="'データ集計用（新規）'!$AM$2" lockText="1" noThreeD="1"/>
</file>

<file path=xl/ctrlProps/ctrlProp24.xml><?xml version="1.0" encoding="utf-8"?>
<formControlPr xmlns="http://schemas.microsoft.com/office/spreadsheetml/2009/9/main" objectType="CheckBox" fmlaLink="'データ集計用（新規）'!$AL$2" lockText="1" noThreeD="1"/>
</file>

<file path=xl/ctrlProps/ctrlProp25.xml><?xml version="1.0" encoding="utf-8"?>
<formControlPr xmlns="http://schemas.microsoft.com/office/spreadsheetml/2009/9/main" objectType="CheckBox" fmlaLink="'データ集計用（新規）'!$AI$2" lockText="1" noThreeD="1"/>
</file>

<file path=xl/ctrlProps/ctrlProp26.xml><?xml version="1.0" encoding="utf-8"?>
<formControlPr xmlns="http://schemas.microsoft.com/office/spreadsheetml/2009/9/main" objectType="CheckBox" fmlaLink="'データ集計用（新規）'!$AH$2" lockText="1" noThreeD="1"/>
</file>

<file path=xl/ctrlProps/ctrlProp27.xml><?xml version="1.0" encoding="utf-8"?>
<formControlPr xmlns="http://schemas.microsoft.com/office/spreadsheetml/2009/9/main" objectType="CheckBox" fmlaLink="'データ集計用（新規）'!$AA$2" lockText="1" noThreeD="1"/>
</file>

<file path=xl/ctrlProps/ctrlProp28.xml><?xml version="1.0" encoding="utf-8"?>
<formControlPr xmlns="http://schemas.microsoft.com/office/spreadsheetml/2009/9/main" objectType="CheckBox" fmlaLink="'データ集計用（新規）'!$AB$2" lockText="1" noThreeD="1"/>
</file>

<file path=xl/ctrlProps/ctrlProp29.xml><?xml version="1.0" encoding="utf-8"?>
<formControlPr xmlns="http://schemas.microsoft.com/office/spreadsheetml/2009/9/main" objectType="CheckBox" fmlaLink="'データ集計用（新規）'!$AG$2" lockText="1" noThreeD="1"/>
</file>

<file path=xl/ctrlProps/ctrlProp3.xml><?xml version="1.0" encoding="utf-8"?>
<formControlPr xmlns="http://schemas.microsoft.com/office/spreadsheetml/2009/9/main" objectType="CheckBox" fmlaLink="'データ集計用（新規）'!$R$2" lockText="1" noThreeD="1"/>
</file>

<file path=xl/ctrlProps/ctrlProp30.xml><?xml version="1.0" encoding="utf-8"?>
<formControlPr xmlns="http://schemas.microsoft.com/office/spreadsheetml/2009/9/main" objectType="CheckBox" fmlaLink="'データ集計用（新規）'!$AD$2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fmlaLink="'データ集計用（変更）'!$R$3" lockText="1" noThreeD="1"/>
</file>

<file path=xl/ctrlProps/ctrlProp33.xml><?xml version="1.0" encoding="utf-8"?>
<formControlPr xmlns="http://schemas.microsoft.com/office/spreadsheetml/2009/9/main" objectType="CheckBox" fmlaLink="'データ集計用（変更）'!$S$3" lockText="1" noThreeD="1"/>
</file>

<file path=xl/ctrlProps/ctrlProp34.xml><?xml version="1.0" encoding="utf-8"?>
<formControlPr xmlns="http://schemas.microsoft.com/office/spreadsheetml/2009/9/main" objectType="CheckBox" fmlaLink="'データ集計用（変更）'!$T$3" lockText="1" noThreeD="1"/>
</file>

<file path=xl/ctrlProps/ctrlProp35.xml><?xml version="1.0" encoding="utf-8"?>
<formControlPr xmlns="http://schemas.microsoft.com/office/spreadsheetml/2009/9/main" objectType="CheckBox" fmlaLink="'データ集計用（変更）'!$Q$3" lockText="1" noThreeD="1"/>
</file>

<file path=xl/ctrlProps/ctrlProp36.xml><?xml version="1.0" encoding="utf-8"?>
<formControlPr xmlns="http://schemas.microsoft.com/office/spreadsheetml/2009/9/main" objectType="CheckBox" fmlaLink="'データ集計用（変更）'!$U$3" lockText="1" noThreeD="1"/>
</file>

<file path=xl/ctrlProps/ctrlProp37.xml><?xml version="1.0" encoding="utf-8"?>
<formControlPr xmlns="http://schemas.microsoft.com/office/spreadsheetml/2009/9/main" objectType="CheckBox" fmlaLink="'データ集計用（変更）'!$AO$3" lockText="1" noThreeD="1"/>
</file>

<file path=xl/ctrlProps/ctrlProp38.xml><?xml version="1.0" encoding="utf-8"?>
<formControlPr xmlns="http://schemas.microsoft.com/office/spreadsheetml/2009/9/main" objectType="CheckBox" fmlaLink="'データ集計用（変更）'!$AP$3" lockText="1" noThreeD="1"/>
</file>

<file path=xl/ctrlProps/ctrlProp39.xml><?xml version="1.0" encoding="utf-8"?>
<formControlPr xmlns="http://schemas.microsoft.com/office/spreadsheetml/2009/9/main" objectType="CheckBox" fmlaLink="'データ集計用（変更）'!$AQ$3" lockText="1" noThreeD="1"/>
</file>

<file path=xl/ctrlProps/ctrlProp4.xml><?xml version="1.0" encoding="utf-8"?>
<formControlPr xmlns="http://schemas.microsoft.com/office/spreadsheetml/2009/9/main" objectType="CheckBox" fmlaLink="'データ集計用（新規）'!$S$2" lockText="1" noThreeD="1"/>
</file>

<file path=xl/ctrlProps/ctrlProp40.xml><?xml version="1.0" encoding="utf-8"?>
<formControlPr xmlns="http://schemas.microsoft.com/office/spreadsheetml/2009/9/main" objectType="CheckBox" fmlaLink="'データ集計用（変更）'!$AS$3" lockText="1" noThreeD="1"/>
</file>

<file path=xl/ctrlProps/ctrlProp41.xml><?xml version="1.0" encoding="utf-8"?>
<formControlPr xmlns="http://schemas.microsoft.com/office/spreadsheetml/2009/9/main" objectType="CheckBox" fmlaLink="'データ集計用（変更）'!$AT$3" lockText="1" noThreeD="1"/>
</file>

<file path=xl/ctrlProps/ctrlProp42.xml><?xml version="1.0" encoding="utf-8"?>
<formControlPr xmlns="http://schemas.microsoft.com/office/spreadsheetml/2009/9/main" objectType="CheckBox" fmlaLink="'データ集計用（変更）'!$AY$3" lockText="1" noThreeD="1"/>
</file>

<file path=xl/ctrlProps/ctrlProp43.xml><?xml version="1.0" encoding="utf-8"?>
<formControlPr xmlns="http://schemas.microsoft.com/office/spreadsheetml/2009/9/main" objectType="CheckBox" fmlaLink="'データ集計用（変更）'!$AZ$3" lockText="1" noThreeD="1"/>
</file>

<file path=xl/ctrlProps/ctrlProp44.xml><?xml version="1.0" encoding="utf-8"?>
<formControlPr xmlns="http://schemas.microsoft.com/office/spreadsheetml/2009/9/main" objectType="CheckBox" fmlaLink="'データ集計用（変更）'!$BA$3" lockText="1" noThreeD="1"/>
</file>

<file path=xl/ctrlProps/ctrlProp45.xml><?xml version="1.0" encoding="utf-8"?>
<formControlPr xmlns="http://schemas.microsoft.com/office/spreadsheetml/2009/9/main" objectType="CheckBox" fmlaLink="'データ集計用（変更）'!$BC$3" lockText="1" noThreeD="1"/>
</file>

<file path=xl/ctrlProps/ctrlProp46.xml><?xml version="1.0" encoding="utf-8"?>
<formControlPr xmlns="http://schemas.microsoft.com/office/spreadsheetml/2009/9/main" objectType="CheckBox" fmlaLink="'データ集計用（変更）'!$BB$3" lockText="1" noThreeD="1"/>
</file>

<file path=xl/ctrlProps/ctrlProp47.xml><?xml version="1.0" encoding="utf-8"?>
<formControlPr xmlns="http://schemas.microsoft.com/office/spreadsheetml/2009/9/main" objectType="CheckBox" fmlaLink="'データ集計用（変更）'!$BD$3" lockText="1" noThreeD="1"/>
</file>

<file path=xl/ctrlProps/ctrlProp48.xml><?xml version="1.0" encoding="utf-8"?>
<formControlPr xmlns="http://schemas.microsoft.com/office/spreadsheetml/2009/9/main" objectType="CheckBox" fmlaLink="'データ集計用（変更）'!$BJ$3" lockText="1" noThreeD="1"/>
</file>

<file path=xl/ctrlProps/ctrlProp49.xml><?xml version="1.0" encoding="utf-8"?>
<formControlPr xmlns="http://schemas.microsoft.com/office/spreadsheetml/2009/9/main" objectType="CheckBox" fmlaLink="'データ集計用（変更）'!$AW$3" lockText="1" noThreeD="1"/>
</file>

<file path=xl/ctrlProps/ctrlProp5.xml><?xml version="1.0" encoding="utf-8"?>
<formControlPr xmlns="http://schemas.microsoft.com/office/spreadsheetml/2009/9/main" objectType="CheckBox" fmlaLink="'データ集計用（新規）'!$P$2" lockText="1" noThreeD="1"/>
</file>

<file path=xl/ctrlProps/ctrlProp50.xml><?xml version="1.0" encoding="utf-8"?>
<formControlPr xmlns="http://schemas.microsoft.com/office/spreadsheetml/2009/9/main" objectType="CheckBox" fmlaLink="'データ集計用（変更）'!$AX$3" lockText="1" noThreeD="1"/>
</file>

<file path=xl/ctrlProps/ctrlProp51.xml><?xml version="1.0" encoding="utf-8"?>
<formControlPr xmlns="http://schemas.microsoft.com/office/spreadsheetml/2009/9/main" objectType="CheckBox" fmlaLink="'データ集計用（変更）'!$AK$3" lockText="1" noThreeD="1"/>
</file>

<file path=xl/ctrlProps/ctrlProp52.xml><?xml version="1.0" encoding="utf-8"?>
<formControlPr xmlns="http://schemas.microsoft.com/office/spreadsheetml/2009/9/main" objectType="CheckBox" fmlaLink="'データ集計用（変更）'!$AL$3" lockText="1" noThreeD="1"/>
</file>

<file path=xl/ctrlProps/ctrlProp53.xml><?xml version="1.0" encoding="utf-8"?>
<formControlPr xmlns="http://schemas.microsoft.com/office/spreadsheetml/2009/9/main" objectType="CheckBox" fmlaLink="'データ集計用（変更）'!$AN$3" lockText="1" noThreeD="1"/>
</file>

<file path=xl/ctrlProps/ctrlProp54.xml><?xml version="1.0" encoding="utf-8"?>
<formControlPr xmlns="http://schemas.microsoft.com/office/spreadsheetml/2009/9/main" objectType="CheckBox" fmlaLink="'データ集計用（変更）'!$AM$3" lockText="1" noThreeD="1"/>
</file>

<file path=xl/ctrlProps/ctrlProp55.xml><?xml version="1.0" encoding="utf-8"?>
<formControlPr xmlns="http://schemas.microsoft.com/office/spreadsheetml/2009/9/main" objectType="CheckBox" fmlaLink="'データ集計用（変更）'!$AJ$3" lockText="1" noThreeD="1"/>
</file>

<file path=xl/ctrlProps/ctrlProp56.xml><?xml version="1.0" encoding="utf-8"?>
<formControlPr xmlns="http://schemas.microsoft.com/office/spreadsheetml/2009/9/main" objectType="CheckBox" fmlaLink="'データ集計用（変更）'!$AI$3" lockText="1" noThreeD="1"/>
</file>

<file path=xl/ctrlProps/ctrlProp57.xml><?xml version="1.0" encoding="utf-8"?>
<formControlPr xmlns="http://schemas.microsoft.com/office/spreadsheetml/2009/9/main" objectType="CheckBox" fmlaLink="'データ集計用（変更）'!$AB$3" lockText="1" noThreeD="1"/>
</file>

<file path=xl/ctrlProps/ctrlProp58.xml><?xml version="1.0" encoding="utf-8"?>
<formControlPr xmlns="http://schemas.microsoft.com/office/spreadsheetml/2009/9/main" objectType="CheckBox" fmlaLink="'データ集計用（変更）'!$AC$3" lockText="1" noThreeD="1"/>
</file>

<file path=xl/ctrlProps/ctrlProp59.xml><?xml version="1.0" encoding="utf-8"?>
<formControlPr xmlns="http://schemas.microsoft.com/office/spreadsheetml/2009/9/main" objectType="CheckBox" fmlaLink="'データ集計用（変更）'!$AH$3" lockText="1" noThreeD="1"/>
</file>

<file path=xl/ctrlProps/ctrlProp6.xml><?xml version="1.0" encoding="utf-8"?>
<formControlPr xmlns="http://schemas.microsoft.com/office/spreadsheetml/2009/9/main" objectType="CheckBox" fmlaLink="'データ集計用（新規）'!$T$2" lockText="1" noThreeD="1"/>
</file>

<file path=xl/ctrlProps/ctrlProp60.xml><?xml version="1.0" encoding="utf-8"?>
<formControlPr xmlns="http://schemas.microsoft.com/office/spreadsheetml/2009/9/main" objectType="CheckBox" fmlaLink="'データ集計用（変更）'!$AE$3" lockText="1" noThreeD="1"/>
</file>

<file path=xl/ctrlProps/ctrlProp7.xml><?xml version="1.0" encoding="utf-8"?>
<formControlPr xmlns="http://schemas.microsoft.com/office/spreadsheetml/2009/9/main" objectType="CheckBox" fmlaLink="'データ集計用（新規）'!$AN$2" lockText="1" noThreeD="1"/>
</file>

<file path=xl/ctrlProps/ctrlProp8.xml><?xml version="1.0" encoding="utf-8"?>
<formControlPr xmlns="http://schemas.microsoft.com/office/spreadsheetml/2009/9/main" objectType="CheckBox" fmlaLink="'データ集計用（新規）'!$AO$2" lockText="1" noThreeD="1"/>
</file>

<file path=xl/ctrlProps/ctrlProp9.xml><?xml version="1.0" encoding="utf-8"?>
<formControlPr xmlns="http://schemas.microsoft.com/office/spreadsheetml/2009/9/main" objectType="CheckBox" fmlaLink="'データ集計用（新規）'!$AP$2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4</xdr:col>
      <xdr:colOff>142875</xdr:colOff>
      <xdr:row>3</xdr:row>
      <xdr:rowOff>1465</xdr:rowOff>
    </xdr:to>
    <xdr:sp macro="" textlink="">
      <xdr:nvSpPr>
        <xdr:cNvPr id="2076" name="Check Box 28" hidden="1">
          <a:extLst>
            <a:ext uri="{63B3BB69-23CF-44E3-9099-C40C66FF867C}">
              <a14:compatExt xmlns:a14="http://schemas.microsoft.com/office/drawing/2010/main" spid="_x0000_s2076"/>
            </a:ext>
            <a:ext uri="{FF2B5EF4-FFF2-40B4-BE49-F238E27FC236}">
              <a16:creationId xmlns:a16="http://schemas.microsoft.com/office/drawing/2014/main" id="{00000000-0008-0000-0000-00001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2095" name="Check Box 47" hidden="1">
          <a:extLst>
            <a:ext uri="{63B3BB69-23CF-44E3-9099-C40C66FF867C}">
              <a14:compatExt xmlns:a14="http://schemas.microsoft.com/office/drawing/2010/main" spid="_x0000_s2095"/>
            </a:ext>
            <a:ext uri="{FF2B5EF4-FFF2-40B4-BE49-F238E27FC236}">
              <a16:creationId xmlns:a16="http://schemas.microsoft.com/office/drawing/2014/main" id="{00000000-0008-0000-0000-00002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23</xdr:row>
      <xdr:rowOff>0</xdr:rowOff>
    </xdr:from>
    <xdr:to>
      <xdr:col>22</xdr:col>
      <xdr:colOff>0</xdr:colOff>
      <xdr:row>25</xdr:row>
      <xdr:rowOff>0</xdr:rowOff>
    </xdr:to>
    <xdr:sp macro="" textlink="">
      <xdr:nvSpPr>
        <xdr:cNvPr id="2096" name="Check Box 48" hidden="1">
          <a:extLst>
            <a:ext uri="{63B3BB69-23CF-44E3-9099-C40C66FF867C}">
              <a14:compatExt xmlns:a14="http://schemas.microsoft.com/office/drawing/2010/main" spid="_x0000_s2096"/>
            </a:ext>
            <a:ext uri="{FF2B5EF4-FFF2-40B4-BE49-F238E27FC236}">
              <a16:creationId xmlns:a16="http://schemas.microsoft.com/office/drawing/2014/main" id="{00000000-0008-0000-0000-00003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209550</xdr:colOff>
      <xdr:row>23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2097" name="Check Box 49" hidden="1">
          <a:extLst>
            <a:ext uri="{63B3BB69-23CF-44E3-9099-C40C66FF867C}">
              <a14:compatExt xmlns:a14="http://schemas.microsoft.com/office/drawing/2010/main" spid="_x0000_s2097"/>
            </a:ext>
            <a:ext uri="{FF2B5EF4-FFF2-40B4-BE49-F238E27FC236}">
              <a16:creationId xmlns:a16="http://schemas.microsoft.com/office/drawing/2014/main" id="{00000000-0008-0000-0000-00003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2098" name="Check Box 50" hidden="1">
          <a:extLst>
            <a:ext uri="{63B3BB69-23CF-44E3-9099-C40C66FF867C}">
              <a14:compatExt xmlns:a14="http://schemas.microsoft.com/office/drawing/2010/main" spid="_x0000_s2098"/>
            </a:ext>
            <a:ext uri="{FF2B5EF4-FFF2-40B4-BE49-F238E27FC236}">
              <a16:creationId xmlns:a16="http://schemas.microsoft.com/office/drawing/2014/main" id="{00000000-0008-0000-0000-00003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23</xdr:row>
      <xdr:rowOff>0</xdr:rowOff>
    </xdr:from>
    <xdr:to>
      <xdr:col>30</xdr:col>
      <xdr:colOff>0</xdr:colOff>
      <xdr:row>25</xdr:row>
      <xdr:rowOff>0</xdr:rowOff>
    </xdr:to>
    <xdr:sp macro="" textlink="">
      <xdr:nvSpPr>
        <xdr:cNvPr id="2099" name="Check Box 51" hidden="1">
          <a:extLst>
            <a:ext uri="{63B3BB69-23CF-44E3-9099-C40C66FF867C}">
              <a14:compatExt xmlns:a14="http://schemas.microsoft.com/office/drawing/2010/main" spid="_x0000_s2099"/>
            </a:ext>
            <a:ext uri="{FF2B5EF4-FFF2-40B4-BE49-F238E27FC236}">
              <a16:creationId xmlns:a16="http://schemas.microsoft.com/office/drawing/2014/main" id="{00000000-0008-0000-0000-00003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55</xdr:row>
      <xdr:rowOff>0</xdr:rowOff>
    </xdr:from>
    <xdr:to>
      <xdr:col>11</xdr:col>
      <xdr:colOff>2930</xdr:colOff>
      <xdr:row>57</xdr:row>
      <xdr:rowOff>0</xdr:rowOff>
    </xdr:to>
    <xdr:sp macro="" textlink="">
      <xdr:nvSpPr>
        <xdr:cNvPr id="2105" name="Check Box 57" hidden="1">
          <a:extLst>
            <a:ext uri="{63B3BB69-23CF-44E3-9099-C40C66FF867C}">
              <a14:compatExt xmlns:a14="http://schemas.microsoft.com/office/drawing/2010/main" spid="_x0000_s2105"/>
            </a:ext>
            <a:ext uri="{FF2B5EF4-FFF2-40B4-BE49-F238E27FC236}">
              <a16:creationId xmlns:a16="http://schemas.microsoft.com/office/drawing/2014/main" id="{00000000-0008-0000-0000-00003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54</xdr:row>
      <xdr:rowOff>228600</xdr:rowOff>
    </xdr:from>
    <xdr:to>
      <xdr:col>17</xdr:col>
      <xdr:colOff>0</xdr:colOff>
      <xdr:row>57</xdr:row>
      <xdr:rowOff>1466</xdr:rowOff>
    </xdr:to>
    <xdr:sp macro="" textlink="">
      <xdr:nvSpPr>
        <xdr:cNvPr id="2106" name="Check Box 58" hidden="1">
          <a:extLst>
            <a:ext uri="{63B3BB69-23CF-44E3-9099-C40C66FF867C}">
              <a14:compatExt xmlns:a14="http://schemas.microsoft.com/office/drawing/2010/main" spid="_x0000_s2106"/>
            </a:ext>
            <a:ext uri="{FF2B5EF4-FFF2-40B4-BE49-F238E27FC236}">
              <a16:creationId xmlns:a16="http://schemas.microsoft.com/office/drawing/2014/main" id="{00000000-0008-0000-0000-00003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57</xdr:row>
      <xdr:rowOff>9525</xdr:rowOff>
    </xdr:from>
    <xdr:to>
      <xdr:col>21</xdr:col>
      <xdr:colOff>0</xdr:colOff>
      <xdr:row>58</xdr:row>
      <xdr:rowOff>0</xdr:rowOff>
    </xdr:to>
    <xdr:sp macro="" textlink="">
      <xdr:nvSpPr>
        <xdr:cNvPr id="2107" name="Check Box 59" hidden="1">
          <a:extLst>
            <a:ext uri="{63B3BB69-23CF-44E3-9099-C40C66FF867C}">
              <a14:compatExt xmlns:a14="http://schemas.microsoft.com/office/drawing/2010/main" spid="_x0000_s2107"/>
            </a:ext>
            <a:ext uri="{FF2B5EF4-FFF2-40B4-BE49-F238E27FC236}">
              <a16:creationId xmlns:a16="http://schemas.microsoft.com/office/drawing/2014/main" id="{00000000-0008-0000-0000-00003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59</xdr:row>
      <xdr:rowOff>0</xdr:rowOff>
    </xdr:from>
    <xdr:to>
      <xdr:col>22</xdr:col>
      <xdr:colOff>0</xdr:colOff>
      <xdr:row>60</xdr:row>
      <xdr:rowOff>0</xdr:rowOff>
    </xdr:to>
    <xdr:sp macro="" textlink="">
      <xdr:nvSpPr>
        <xdr:cNvPr id="2108" name="Check Box 60" hidden="1">
          <a:extLst>
            <a:ext uri="{63B3BB69-23CF-44E3-9099-C40C66FF867C}">
              <a14:compatExt xmlns:a14="http://schemas.microsoft.com/office/drawing/2010/main" spid="_x0000_s2108"/>
            </a:ext>
            <a:ext uri="{FF2B5EF4-FFF2-40B4-BE49-F238E27FC236}">
              <a16:creationId xmlns:a16="http://schemas.microsoft.com/office/drawing/2014/main" id="{00000000-0008-0000-0000-00003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60</xdr:row>
      <xdr:rowOff>0</xdr:rowOff>
    </xdr:from>
    <xdr:to>
      <xdr:col>21</xdr:col>
      <xdr:colOff>0</xdr:colOff>
      <xdr:row>61</xdr:row>
      <xdr:rowOff>0</xdr:rowOff>
    </xdr:to>
    <xdr:sp macro="" textlink="">
      <xdr:nvSpPr>
        <xdr:cNvPr id="2113" name="Check Box 65" hidden="1">
          <a:extLst>
            <a:ext uri="{63B3BB69-23CF-44E3-9099-C40C66FF867C}">
              <a14:compatExt xmlns:a14="http://schemas.microsoft.com/office/drawing/2010/main" spid="_x0000_s2113"/>
            </a:ext>
            <a:ext uri="{FF2B5EF4-FFF2-40B4-BE49-F238E27FC236}">
              <a16:creationId xmlns:a16="http://schemas.microsoft.com/office/drawing/2014/main" id="{00000000-0008-0000-0000-00004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63</xdr:row>
      <xdr:rowOff>228600</xdr:rowOff>
    </xdr:from>
    <xdr:to>
      <xdr:col>22</xdr:col>
      <xdr:colOff>0</xdr:colOff>
      <xdr:row>65</xdr:row>
      <xdr:rowOff>0</xdr:rowOff>
    </xdr:to>
    <xdr:sp macro="" textlink="">
      <xdr:nvSpPr>
        <xdr:cNvPr id="2114" name="Check Box 66" hidden="1">
          <a:extLst>
            <a:ext uri="{63B3BB69-23CF-44E3-9099-C40C66FF867C}">
              <a14:compatExt xmlns:a14="http://schemas.microsoft.com/office/drawing/2010/main" spid="_x0000_s2114"/>
            </a:ext>
            <a:ext uri="{FF2B5EF4-FFF2-40B4-BE49-F238E27FC236}">
              <a16:creationId xmlns:a16="http://schemas.microsoft.com/office/drawing/2014/main" id="{00000000-0008-0000-0000-00004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65</xdr:row>
      <xdr:rowOff>0</xdr:rowOff>
    </xdr:from>
    <xdr:to>
      <xdr:col>15</xdr:col>
      <xdr:colOff>0</xdr:colOff>
      <xdr:row>67</xdr:row>
      <xdr:rowOff>0</xdr:rowOff>
    </xdr:to>
    <xdr:sp macro="" textlink="">
      <xdr:nvSpPr>
        <xdr:cNvPr id="2117" name="Check Box 69" hidden="1">
          <a:extLst>
            <a:ext uri="{63B3BB69-23CF-44E3-9099-C40C66FF867C}">
              <a14:compatExt xmlns:a14="http://schemas.microsoft.com/office/drawing/2010/main" spid="_x0000_s2117"/>
            </a:ext>
            <a:ext uri="{FF2B5EF4-FFF2-40B4-BE49-F238E27FC236}">
              <a16:creationId xmlns:a16="http://schemas.microsoft.com/office/drawing/2014/main" id="{00000000-0008-0000-0000-00004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209550</xdr:colOff>
      <xdr:row>65</xdr:row>
      <xdr:rowOff>0</xdr:rowOff>
    </xdr:from>
    <xdr:to>
      <xdr:col>22</xdr:col>
      <xdr:colOff>0</xdr:colOff>
      <xdr:row>67</xdr:row>
      <xdr:rowOff>0</xdr:rowOff>
    </xdr:to>
    <xdr:sp macro="" textlink="">
      <xdr:nvSpPr>
        <xdr:cNvPr id="2118" name="Check Box 70" hidden="1">
          <a:extLst>
            <a:ext uri="{63B3BB69-23CF-44E3-9099-C40C66FF867C}">
              <a14:compatExt xmlns:a14="http://schemas.microsoft.com/office/drawing/2010/main" spid="_x0000_s2118"/>
            </a:ext>
            <a:ext uri="{FF2B5EF4-FFF2-40B4-BE49-F238E27FC236}">
              <a16:creationId xmlns:a16="http://schemas.microsoft.com/office/drawing/2014/main" id="{00000000-0008-0000-0000-00004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66</xdr:row>
      <xdr:rowOff>114300</xdr:rowOff>
    </xdr:from>
    <xdr:to>
      <xdr:col>17</xdr:col>
      <xdr:colOff>0</xdr:colOff>
      <xdr:row>69</xdr:row>
      <xdr:rowOff>0</xdr:rowOff>
    </xdr:to>
    <xdr:sp macro="" textlink="">
      <xdr:nvSpPr>
        <xdr:cNvPr id="2119" name="Check Box 71" hidden="1">
          <a:extLst>
            <a:ext uri="{63B3BB69-23CF-44E3-9099-C40C66FF867C}">
              <a14:compatExt xmlns:a14="http://schemas.microsoft.com/office/drawing/2010/main" spid="_x0000_s2119"/>
            </a:ext>
            <a:ext uri="{FF2B5EF4-FFF2-40B4-BE49-F238E27FC236}">
              <a16:creationId xmlns:a16="http://schemas.microsoft.com/office/drawing/2014/main" id="{00000000-0008-0000-0000-00004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66</xdr:row>
      <xdr:rowOff>114300</xdr:rowOff>
    </xdr:from>
    <xdr:to>
      <xdr:col>11</xdr:col>
      <xdr:colOff>0</xdr:colOff>
      <xdr:row>69</xdr:row>
      <xdr:rowOff>0</xdr:rowOff>
    </xdr:to>
    <xdr:sp macro="" textlink="">
      <xdr:nvSpPr>
        <xdr:cNvPr id="2120" name="Check Box 72" hidden="1">
          <a:extLst>
            <a:ext uri="{63B3BB69-23CF-44E3-9099-C40C66FF867C}">
              <a14:compatExt xmlns:a14="http://schemas.microsoft.com/office/drawing/2010/main" spid="_x0000_s2120"/>
            </a:ext>
            <a:ext uri="{FF2B5EF4-FFF2-40B4-BE49-F238E27FC236}">
              <a16:creationId xmlns:a16="http://schemas.microsoft.com/office/drawing/2014/main" id="{00000000-0008-0000-0000-00004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69</xdr:row>
      <xdr:rowOff>0</xdr:rowOff>
    </xdr:from>
    <xdr:to>
      <xdr:col>25</xdr:col>
      <xdr:colOff>0</xdr:colOff>
      <xdr:row>70</xdr:row>
      <xdr:rowOff>1466</xdr:rowOff>
    </xdr:to>
    <xdr:sp macro="" textlink="">
      <xdr:nvSpPr>
        <xdr:cNvPr id="2121" name="Check Box 73" hidden="1">
          <a:extLst>
            <a:ext uri="{63B3BB69-23CF-44E3-9099-C40C66FF867C}">
              <a14:compatExt xmlns:a14="http://schemas.microsoft.com/office/drawing/2010/main" spid="_x0000_s2121"/>
            </a:ext>
            <a:ext uri="{FF2B5EF4-FFF2-40B4-BE49-F238E27FC236}">
              <a16:creationId xmlns:a16="http://schemas.microsoft.com/office/drawing/2014/main" id="{00000000-0008-0000-0000-00004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79</xdr:row>
      <xdr:rowOff>0</xdr:rowOff>
    </xdr:from>
    <xdr:to>
      <xdr:col>26</xdr:col>
      <xdr:colOff>0</xdr:colOff>
      <xdr:row>80</xdr:row>
      <xdr:rowOff>1466</xdr:rowOff>
    </xdr:to>
    <xdr:sp macro="" textlink="">
      <xdr:nvSpPr>
        <xdr:cNvPr id="2122" name="Check Box 74" hidden="1">
          <a:extLst>
            <a:ext uri="{63B3BB69-23CF-44E3-9099-C40C66FF867C}">
              <a14:compatExt xmlns:a14="http://schemas.microsoft.com/office/drawing/2010/main" spid="_x0000_s2122"/>
            </a:ext>
            <a:ext uri="{FF2B5EF4-FFF2-40B4-BE49-F238E27FC236}">
              <a16:creationId xmlns:a16="http://schemas.microsoft.com/office/drawing/2014/main" id="{00000000-0008-0000-0000-00004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63</xdr:row>
      <xdr:rowOff>0</xdr:rowOff>
    </xdr:from>
    <xdr:to>
      <xdr:col>25</xdr:col>
      <xdr:colOff>0</xdr:colOff>
      <xdr:row>64</xdr:row>
      <xdr:rowOff>1466</xdr:rowOff>
    </xdr:to>
    <xdr:sp macro="" textlink="">
      <xdr:nvSpPr>
        <xdr:cNvPr id="2126" name="Check Box 78" hidden="1">
          <a:extLst>
            <a:ext uri="{63B3BB69-23CF-44E3-9099-C40C66FF867C}">
              <a14:compatExt xmlns:a14="http://schemas.microsoft.com/office/drawing/2010/main" spid="_x0000_s2126"/>
            </a:ext>
            <a:ext uri="{FF2B5EF4-FFF2-40B4-BE49-F238E27FC236}">
              <a16:creationId xmlns:a16="http://schemas.microsoft.com/office/drawing/2014/main" id="{00000000-0008-0000-0000-00004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63</xdr:row>
      <xdr:rowOff>0</xdr:rowOff>
    </xdr:from>
    <xdr:to>
      <xdr:col>29</xdr:col>
      <xdr:colOff>0</xdr:colOff>
      <xdr:row>64</xdr:row>
      <xdr:rowOff>1466</xdr:rowOff>
    </xdr:to>
    <xdr:sp macro="" textlink="">
      <xdr:nvSpPr>
        <xdr:cNvPr id="2127" name="Check Box 79" hidden="1">
          <a:extLst>
            <a:ext uri="{63B3BB69-23CF-44E3-9099-C40C66FF867C}">
              <a14:compatExt xmlns:a14="http://schemas.microsoft.com/office/drawing/2010/main" spid="_x0000_s2127"/>
            </a:ext>
            <a:ext uri="{FF2B5EF4-FFF2-40B4-BE49-F238E27FC236}">
              <a16:creationId xmlns:a16="http://schemas.microsoft.com/office/drawing/2014/main" id="{00000000-0008-0000-0000-00004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52</xdr:row>
      <xdr:rowOff>0</xdr:rowOff>
    </xdr:from>
    <xdr:to>
      <xdr:col>29</xdr:col>
      <xdr:colOff>0</xdr:colOff>
      <xdr:row>53</xdr:row>
      <xdr:rowOff>0</xdr:rowOff>
    </xdr:to>
    <xdr:sp macro="" textlink="">
      <xdr:nvSpPr>
        <xdr:cNvPr id="2128" name="Check Box 80" hidden="1">
          <a:extLst>
            <a:ext uri="{63B3BB69-23CF-44E3-9099-C40C66FF867C}">
              <a14:compatExt xmlns:a14="http://schemas.microsoft.com/office/drawing/2010/main" spid="_x0000_s2128"/>
            </a:ext>
            <a:ext uri="{FF2B5EF4-FFF2-40B4-BE49-F238E27FC236}">
              <a16:creationId xmlns:a16="http://schemas.microsoft.com/office/drawing/2014/main" id="{00000000-0008-0000-0000-00005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209550</xdr:colOff>
      <xdr:row>53</xdr:row>
      <xdr:rowOff>0</xdr:rowOff>
    </xdr:from>
    <xdr:to>
      <xdr:col>26</xdr:col>
      <xdr:colOff>0</xdr:colOff>
      <xdr:row>54</xdr:row>
      <xdr:rowOff>0</xdr:rowOff>
    </xdr:to>
    <xdr:sp macro="" textlink="">
      <xdr:nvSpPr>
        <xdr:cNvPr id="2129" name="Check Box 81" hidden="1">
          <a:extLst>
            <a:ext uri="{63B3BB69-23CF-44E3-9099-C40C66FF867C}">
              <a14:compatExt xmlns:a14="http://schemas.microsoft.com/office/drawing/2010/main" spid="_x0000_s2129"/>
            </a:ext>
            <a:ext uri="{FF2B5EF4-FFF2-40B4-BE49-F238E27FC236}">
              <a16:creationId xmlns:a16="http://schemas.microsoft.com/office/drawing/2014/main" id="{00000000-0008-0000-0000-00005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54</xdr:row>
      <xdr:rowOff>0</xdr:rowOff>
    </xdr:from>
    <xdr:to>
      <xdr:col>24</xdr:col>
      <xdr:colOff>0</xdr:colOff>
      <xdr:row>55</xdr:row>
      <xdr:rowOff>0</xdr:rowOff>
    </xdr:to>
    <xdr:sp macro="" textlink="">
      <xdr:nvSpPr>
        <xdr:cNvPr id="2130" name="Check Box 82" hidden="1">
          <a:extLst>
            <a:ext uri="{63B3BB69-23CF-44E3-9099-C40C66FF867C}">
              <a14:compatExt xmlns:a14="http://schemas.microsoft.com/office/drawing/2010/main" spid="_x0000_s2130"/>
            </a:ext>
            <a:ext uri="{FF2B5EF4-FFF2-40B4-BE49-F238E27FC236}">
              <a16:creationId xmlns:a16="http://schemas.microsoft.com/office/drawing/2014/main" id="{00000000-0008-0000-0000-00005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53</xdr:row>
      <xdr:rowOff>0</xdr:rowOff>
    </xdr:from>
    <xdr:to>
      <xdr:col>30</xdr:col>
      <xdr:colOff>0</xdr:colOff>
      <xdr:row>54</xdr:row>
      <xdr:rowOff>1466</xdr:rowOff>
    </xdr:to>
    <xdr:sp macro="" textlink="">
      <xdr:nvSpPr>
        <xdr:cNvPr id="2131" name="Check Box 83" hidden="1">
          <a:extLst>
            <a:ext uri="{63B3BB69-23CF-44E3-9099-C40C66FF867C}">
              <a14:compatExt xmlns:a14="http://schemas.microsoft.com/office/drawing/2010/main" spid="_x0000_s2131"/>
            </a:ext>
            <a:ext uri="{FF2B5EF4-FFF2-40B4-BE49-F238E27FC236}">
              <a16:creationId xmlns:a16="http://schemas.microsoft.com/office/drawing/2014/main" id="{00000000-0008-0000-0000-00005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52</xdr:row>
      <xdr:rowOff>0</xdr:rowOff>
    </xdr:from>
    <xdr:to>
      <xdr:col>24</xdr:col>
      <xdr:colOff>2930</xdr:colOff>
      <xdr:row>53</xdr:row>
      <xdr:rowOff>0</xdr:rowOff>
    </xdr:to>
    <xdr:sp macro="" textlink="">
      <xdr:nvSpPr>
        <xdr:cNvPr id="2132" name="Check Box 84" hidden="1">
          <a:extLst>
            <a:ext uri="{63B3BB69-23CF-44E3-9099-C40C66FF867C}">
              <a14:compatExt xmlns:a14="http://schemas.microsoft.com/office/drawing/2010/main" spid="_x0000_s2132"/>
            </a:ext>
            <a:ext uri="{FF2B5EF4-FFF2-40B4-BE49-F238E27FC236}">
              <a16:creationId xmlns:a16="http://schemas.microsoft.com/office/drawing/2014/main" id="{00000000-0008-0000-0000-00005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51</xdr:row>
      <xdr:rowOff>9525</xdr:rowOff>
    </xdr:from>
    <xdr:to>
      <xdr:col>20</xdr:col>
      <xdr:colOff>0</xdr:colOff>
      <xdr:row>52</xdr:row>
      <xdr:rowOff>0</xdr:rowOff>
    </xdr:to>
    <xdr:sp macro="" textlink="">
      <xdr:nvSpPr>
        <xdr:cNvPr id="2133" name="Check Box 85" hidden="1">
          <a:extLst>
            <a:ext uri="{63B3BB69-23CF-44E3-9099-C40C66FF867C}">
              <a14:compatExt xmlns:a14="http://schemas.microsoft.com/office/drawing/2010/main" spid="_x0000_s2133"/>
            </a:ext>
            <a:ext uri="{FF2B5EF4-FFF2-40B4-BE49-F238E27FC236}">
              <a16:creationId xmlns:a16="http://schemas.microsoft.com/office/drawing/2014/main" id="{00000000-0008-0000-0000-00005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13</xdr:col>
      <xdr:colOff>0</xdr:colOff>
      <xdr:row>43</xdr:row>
      <xdr:rowOff>53340</xdr:rowOff>
    </xdr:to>
    <xdr:sp macro="" textlink="">
      <xdr:nvSpPr>
        <xdr:cNvPr id="2134" name="Check Box 86" hidden="1">
          <a:extLst>
            <a:ext uri="{63B3BB69-23CF-44E3-9099-C40C66FF867C}">
              <a14:compatExt xmlns:a14="http://schemas.microsoft.com/office/drawing/2010/main" spid="_x0000_s2134"/>
            </a:ext>
            <a:ext uri="{FF2B5EF4-FFF2-40B4-BE49-F238E27FC236}">
              <a16:creationId xmlns:a16="http://schemas.microsoft.com/office/drawing/2014/main" id="{00000000-0008-0000-0000-00005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17</xdr:col>
      <xdr:colOff>0</xdr:colOff>
      <xdr:row>43</xdr:row>
      <xdr:rowOff>53340</xdr:rowOff>
    </xdr:to>
    <xdr:sp macro="" textlink="">
      <xdr:nvSpPr>
        <xdr:cNvPr id="2135" name="Check Box 87" hidden="1">
          <a:extLst>
            <a:ext uri="{63B3BB69-23CF-44E3-9099-C40C66FF867C}">
              <a14:compatExt xmlns:a14="http://schemas.microsoft.com/office/drawing/2010/main" spid="_x0000_s2135"/>
            </a:ext>
            <a:ext uri="{FF2B5EF4-FFF2-40B4-BE49-F238E27FC236}">
              <a16:creationId xmlns:a16="http://schemas.microsoft.com/office/drawing/2014/main" id="{00000000-0008-0000-0000-00005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40</xdr:row>
      <xdr:rowOff>0</xdr:rowOff>
    </xdr:from>
    <xdr:to>
      <xdr:col>28</xdr:col>
      <xdr:colOff>0</xdr:colOff>
      <xdr:row>43</xdr:row>
      <xdr:rowOff>53340</xdr:rowOff>
    </xdr:to>
    <xdr:sp macro="" textlink="">
      <xdr:nvSpPr>
        <xdr:cNvPr id="2136" name="Check Box 88" hidden="1">
          <a:extLst>
            <a:ext uri="{63B3BB69-23CF-44E3-9099-C40C66FF867C}">
              <a14:compatExt xmlns:a14="http://schemas.microsoft.com/office/drawing/2010/main" spid="_x0000_s2136"/>
            </a:ext>
            <a:ext uri="{FF2B5EF4-FFF2-40B4-BE49-F238E27FC236}">
              <a16:creationId xmlns:a16="http://schemas.microsoft.com/office/drawing/2014/main" id="{00000000-0008-0000-0000-00005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4</xdr:col>
          <xdr:colOff>144780</xdr:colOff>
          <xdr:row>2</xdr:row>
          <xdr:rowOff>228600</xdr:rowOff>
        </xdr:to>
        <xdr:sp macro="" textlink="">
          <xdr:nvSpPr>
            <xdr:cNvPr id="2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000-00000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18</xdr:col>
          <xdr:colOff>0</xdr:colOff>
          <xdr:row>25</xdr:row>
          <xdr:rowOff>0</xdr:rowOff>
        </xdr:to>
        <xdr:sp macro="" textlink="">
          <xdr:nvSpPr>
            <xdr:cNvPr id="3" name="Check Box 47" hidden="1">
              <a:extLst>
                <a:ext uri="{63B3BB69-23CF-44E3-9099-C40C66FF867C}">
                  <a14:compatExt spid="_x0000_s2095"/>
                </a:ext>
                <a:ext uri="{FF2B5EF4-FFF2-40B4-BE49-F238E27FC236}">
                  <a16:creationId xmlns:a16="http://schemas.microsoft.com/office/drawing/2014/main" id="{00000000-0008-0000-0000-00000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0</xdr:rowOff>
        </xdr:from>
        <xdr:to>
          <xdr:col>22</xdr:col>
          <xdr:colOff>0</xdr:colOff>
          <xdr:row>25</xdr:row>
          <xdr:rowOff>0</xdr:rowOff>
        </xdr:to>
        <xdr:sp macro="" textlink="">
          <xdr:nvSpPr>
            <xdr:cNvPr id="4" name="Check Box 48" hidden="1">
              <a:extLst>
                <a:ext uri="{63B3BB69-23CF-44E3-9099-C40C66FF867C}">
                  <a14:compatExt spid="_x0000_s2096"/>
                </a:ext>
                <a:ext uri="{FF2B5EF4-FFF2-40B4-BE49-F238E27FC236}">
                  <a16:creationId xmlns:a16="http://schemas.microsoft.com/office/drawing/2014/main" id="{00000000-0008-0000-0000-00000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23</xdr:row>
          <xdr:rowOff>0</xdr:rowOff>
        </xdr:from>
        <xdr:to>
          <xdr:col>25</xdr:col>
          <xdr:colOff>213360</xdr:colOff>
          <xdr:row>25</xdr:row>
          <xdr:rowOff>0</xdr:rowOff>
        </xdr:to>
        <xdr:sp macro="" textlink="">
          <xdr:nvSpPr>
            <xdr:cNvPr id="5" name="Check Box 49" hidden="1">
              <a:extLst>
                <a:ext uri="{63B3BB69-23CF-44E3-9099-C40C66FF867C}">
                  <a14:compatExt spid="_x0000_s2097"/>
                </a:ext>
                <a:ext uri="{FF2B5EF4-FFF2-40B4-BE49-F238E27FC236}">
                  <a16:creationId xmlns:a16="http://schemas.microsoft.com/office/drawing/2014/main" id="{00000000-0008-0000-0000-00000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0</xdr:colOff>
          <xdr:row>25</xdr:row>
          <xdr:rowOff>0</xdr:rowOff>
        </xdr:to>
        <xdr:sp macro="" textlink="">
          <xdr:nvSpPr>
            <xdr:cNvPr id="6" name="Check Box 50" hidden="1">
              <a:extLst>
                <a:ext uri="{63B3BB69-23CF-44E3-9099-C40C66FF867C}">
                  <a14:compatExt spid="_x0000_s2098"/>
                </a:ext>
                <a:ext uri="{FF2B5EF4-FFF2-40B4-BE49-F238E27FC236}">
                  <a16:creationId xmlns:a16="http://schemas.microsoft.com/office/drawing/2014/main" id="{00000000-0008-0000-0000-00000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0</xdr:rowOff>
        </xdr:from>
        <xdr:to>
          <xdr:col>30</xdr:col>
          <xdr:colOff>0</xdr:colOff>
          <xdr:row>25</xdr:row>
          <xdr:rowOff>0</xdr:rowOff>
        </xdr:to>
        <xdr:sp macro="" textlink="">
          <xdr:nvSpPr>
            <xdr:cNvPr id="7" name="Check Box 51" hidden="1">
              <a:extLst>
                <a:ext uri="{63B3BB69-23CF-44E3-9099-C40C66FF867C}">
                  <a14:compatExt spid="_x0000_s2099"/>
                </a:ext>
                <a:ext uri="{FF2B5EF4-FFF2-40B4-BE49-F238E27FC236}">
                  <a16:creationId xmlns:a16="http://schemas.microsoft.com/office/drawing/2014/main" id="{00000000-0008-0000-0000-00000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0</xdr:rowOff>
        </xdr:from>
        <xdr:to>
          <xdr:col>11</xdr:col>
          <xdr:colOff>0</xdr:colOff>
          <xdr:row>57</xdr:row>
          <xdr:rowOff>0</xdr:rowOff>
        </xdr:to>
        <xdr:sp macro="" textlink="">
          <xdr:nvSpPr>
            <xdr:cNvPr id="8" name="Check Box 57" hidden="1">
              <a:extLst>
                <a:ext uri="{63B3BB69-23CF-44E3-9099-C40C66FF867C}">
                  <a14:compatExt spid="_x0000_s2105"/>
                </a:ext>
                <a:ext uri="{FF2B5EF4-FFF2-40B4-BE49-F238E27FC236}">
                  <a16:creationId xmlns:a16="http://schemas.microsoft.com/office/drawing/2014/main" id="{00000000-0008-0000-0000-00000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54</xdr:row>
          <xdr:rowOff>228600</xdr:rowOff>
        </xdr:from>
        <xdr:to>
          <xdr:col>17</xdr:col>
          <xdr:colOff>0</xdr:colOff>
          <xdr:row>56</xdr:row>
          <xdr:rowOff>228600</xdr:rowOff>
        </xdr:to>
        <xdr:sp macro="" textlink="">
          <xdr:nvSpPr>
            <xdr:cNvPr id="9" name="Check Box 58" hidden="1">
              <a:extLst>
                <a:ext uri="{63B3BB69-23CF-44E3-9099-C40C66FF867C}">
                  <a14:compatExt spid="_x0000_s2106"/>
                </a:ext>
                <a:ext uri="{FF2B5EF4-FFF2-40B4-BE49-F238E27FC236}">
                  <a16:creationId xmlns:a16="http://schemas.microsoft.com/office/drawing/2014/main" id="{00000000-0008-0000-0000-00000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7620</xdr:rowOff>
        </xdr:from>
        <xdr:to>
          <xdr:col>21</xdr:col>
          <xdr:colOff>0</xdr:colOff>
          <xdr:row>58</xdr:row>
          <xdr:rowOff>0</xdr:rowOff>
        </xdr:to>
        <xdr:sp macro="" textlink="">
          <xdr:nvSpPr>
            <xdr:cNvPr id="10" name="Check Box 59" hidden="1">
              <a:extLst>
                <a:ext uri="{63B3BB69-23CF-44E3-9099-C40C66FF867C}">
                  <a14:compatExt spid="_x0000_s2107"/>
                </a:ext>
                <a:ext uri="{FF2B5EF4-FFF2-40B4-BE49-F238E27FC236}">
                  <a16:creationId xmlns:a16="http://schemas.microsoft.com/office/drawing/2014/main" id="{00000000-0008-0000-0000-00000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59</xdr:row>
          <xdr:rowOff>0</xdr:rowOff>
        </xdr:from>
        <xdr:to>
          <xdr:col>21</xdr:col>
          <xdr:colOff>213360</xdr:colOff>
          <xdr:row>60</xdr:row>
          <xdr:rowOff>0</xdr:rowOff>
        </xdr:to>
        <xdr:sp macro="" textlink="">
          <xdr:nvSpPr>
            <xdr:cNvPr id="11" name="Check Box 60" hidden="1">
              <a:extLst>
                <a:ext uri="{63B3BB69-23CF-44E3-9099-C40C66FF867C}">
                  <a14:compatExt spid="_x0000_s2108"/>
                </a:ext>
                <a:ext uri="{FF2B5EF4-FFF2-40B4-BE49-F238E27FC236}">
                  <a16:creationId xmlns:a16="http://schemas.microsoft.com/office/drawing/2014/main" id="{00000000-0008-0000-0000-00000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60</xdr:row>
          <xdr:rowOff>0</xdr:rowOff>
        </xdr:from>
        <xdr:to>
          <xdr:col>21</xdr:col>
          <xdr:colOff>0</xdr:colOff>
          <xdr:row>61</xdr:row>
          <xdr:rowOff>0</xdr:rowOff>
        </xdr:to>
        <xdr:sp macro="" textlink="">
          <xdr:nvSpPr>
            <xdr:cNvPr id="12" name="Check Box 65" hidden="1">
              <a:extLst>
                <a:ext uri="{63B3BB69-23CF-44E3-9099-C40C66FF867C}">
                  <a14:compatExt spid="_x0000_s2113"/>
                </a:ext>
                <a:ext uri="{FF2B5EF4-FFF2-40B4-BE49-F238E27FC236}">
                  <a16:creationId xmlns:a16="http://schemas.microsoft.com/office/drawing/2014/main" id="{00000000-0008-0000-0000-00000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228600</xdr:rowOff>
        </xdr:from>
        <xdr:to>
          <xdr:col>21</xdr:col>
          <xdr:colOff>213360</xdr:colOff>
          <xdr:row>65</xdr:row>
          <xdr:rowOff>0</xdr:rowOff>
        </xdr:to>
        <xdr:sp macro="" textlink="">
          <xdr:nvSpPr>
            <xdr:cNvPr id="13" name="Check Box 66" hidden="1">
              <a:extLst>
                <a:ext uri="{63B3BB69-23CF-44E3-9099-C40C66FF867C}">
                  <a14:compatExt spid="_x0000_s2114"/>
                </a:ext>
                <a:ext uri="{FF2B5EF4-FFF2-40B4-BE49-F238E27FC236}">
                  <a16:creationId xmlns:a16="http://schemas.microsoft.com/office/drawing/2014/main" id="{00000000-0008-0000-0000-00000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65</xdr:row>
          <xdr:rowOff>0</xdr:rowOff>
        </xdr:from>
        <xdr:to>
          <xdr:col>15</xdr:col>
          <xdr:colOff>0</xdr:colOff>
          <xdr:row>66</xdr:row>
          <xdr:rowOff>114300</xdr:rowOff>
        </xdr:to>
        <xdr:sp macro="" textlink="">
          <xdr:nvSpPr>
            <xdr:cNvPr id="14" name="Check Box 69" hidden="1">
              <a:extLst>
                <a:ext uri="{63B3BB69-23CF-44E3-9099-C40C66FF867C}">
                  <a14:compatExt spid="_x0000_s2117"/>
                </a:ext>
                <a:ext uri="{FF2B5EF4-FFF2-40B4-BE49-F238E27FC236}">
                  <a16:creationId xmlns:a16="http://schemas.microsoft.com/office/drawing/2014/main" id="{00000000-0008-0000-0000-00000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65</xdr:row>
          <xdr:rowOff>0</xdr:rowOff>
        </xdr:from>
        <xdr:to>
          <xdr:col>21</xdr:col>
          <xdr:colOff>213360</xdr:colOff>
          <xdr:row>66</xdr:row>
          <xdr:rowOff>114300</xdr:rowOff>
        </xdr:to>
        <xdr:sp macro="" textlink="">
          <xdr:nvSpPr>
            <xdr:cNvPr id="15" name="Check Box 70" hidden="1">
              <a:extLst>
                <a:ext uri="{63B3BB69-23CF-44E3-9099-C40C66FF867C}">
                  <a14:compatExt spid="_x0000_s2118"/>
                </a:ext>
                <a:ext uri="{FF2B5EF4-FFF2-40B4-BE49-F238E27FC236}">
                  <a16:creationId xmlns:a16="http://schemas.microsoft.com/office/drawing/2014/main" id="{00000000-0008-0000-0000-00000F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66</xdr:row>
          <xdr:rowOff>114300</xdr:rowOff>
        </xdr:from>
        <xdr:to>
          <xdr:col>17</xdr:col>
          <xdr:colOff>0</xdr:colOff>
          <xdr:row>69</xdr:row>
          <xdr:rowOff>0</xdr:rowOff>
        </xdr:to>
        <xdr:sp macro="" textlink="">
          <xdr:nvSpPr>
            <xdr:cNvPr id="16" name="Check Box 71" hidden="1">
              <a:extLst>
                <a:ext uri="{63B3BB69-23CF-44E3-9099-C40C66FF867C}">
                  <a14:compatExt spid="_x0000_s2119"/>
                </a:ext>
                <a:ext uri="{FF2B5EF4-FFF2-40B4-BE49-F238E27FC236}">
                  <a16:creationId xmlns:a16="http://schemas.microsoft.com/office/drawing/2014/main" id="{00000000-0008-0000-0000-000010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66</xdr:row>
          <xdr:rowOff>114300</xdr:rowOff>
        </xdr:from>
        <xdr:to>
          <xdr:col>10</xdr:col>
          <xdr:colOff>213360</xdr:colOff>
          <xdr:row>69</xdr:row>
          <xdr:rowOff>0</xdr:rowOff>
        </xdr:to>
        <xdr:sp macro="" textlink="">
          <xdr:nvSpPr>
            <xdr:cNvPr id="17" name="Check Box 72" hidden="1">
              <a:extLst>
                <a:ext uri="{63B3BB69-23CF-44E3-9099-C40C66FF867C}">
                  <a14:compatExt spid="_x0000_s2120"/>
                </a:ext>
                <a:ext uri="{FF2B5EF4-FFF2-40B4-BE49-F238E27FC236}">
                  <a16:creationId xmlns:a16="http://schemas.microsoft.com/office/drawing/2014/main" id="{00000000-0008-0000-0000-000011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69</xdr:row>
          <xdr:rowOff>0</xdr:rowOff>
        </xdr:from>
        <xdr:to>
          <xdr:col>25</xdr:col>
          <xdr:colOff>0</xdr:colOff>
          <xdr:row>69</xdr:row>
          <xdr:rowOff>228600</xdr:rowOff>
        </xdr:to>
        <xdr:sp macro="" textlink="">
          <xdr:nvSpPr>
            <xdr:cNvPr id="18" name="Check Box 73" hidden="1">
              <a:extLst>
                <a:ext uri="{63B3BB69-23CF-44E3-9099-C40C66FF867C}">
                  <a14:compatExt spid="_x0000_s2121"/>
                </a:ext>
                <a:ext uri="{FF2B5EF4-FFF2-40B4-BE49-F238E27FC236}">
                  <a16:creationId xmlns:a16="http://schemas.microsoft.com/office/drawing/2014/main" id="{00000000-0008-0000-0000-000012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79</xdr:row>
          <xdr:rowOff>0</xdr:rowOff>
        </xdr:from>
        <xdr:to>
          <xdr:col>26</xdr:col>
          <xdr:colOff>0</xdr:colOff>
          <xdr:row>79</xdr:row>
          <xdr:rowOff>228600</xdr:rowOff>
        </xdr:to>
        <xdr:sp macro="" textlink="">
          <xdr:nvSpPr>
            <xdr:cNvPr id="19" name="Check Box 74" hidden="1">
              <a:extLst>
                <a:ext uri="{63B3BB69-23CF-44E3-9099-C40C66FF867C}">
                  <a14:compatExt spid="_x0000_s2122"/>
                </a:ext>
                <a:ext uri="{FF2B5EF4-FFF2-40B4-BE49-F238E27FC236}">
                  <a16:creationId xmlns:a16="http://schemas.microsoft.com/office/drawing/2014/main" id="{00000000-0008-0000-0000-000013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63</xdr:row>
          <xdr:rowOff>0</xdr:rowOff>
        </xdr:from>
        <xdr:to>
          <xdr:col>25</xdr:col>
          <xdr:colOff>0</xdr:colOff>
          <xdr:row>63</xdr:row>
          <xdr:rowOff>228600</xdr:rowOff>
        </xdr:to>
        <xdr:sp macro="" textlink="">
          <xdr:nvSpPr>
            <xdr:cNvPr id="20" name="Check Box 78" hidden="1">
              <a:extLst>
                <a:ext uri="{63B3BB69-23CF-44E3-9099-C40C66FF867C}">
                  <a14:compatExt spid="_x0000_s2126"/>
                </a:ext>
                <a:ext uri="{FF2B5EF4-FFF2-40B4-BE49-F238E27FC236}">
                  <a16:creationId xmlns:a16="http://schemas.microsoft.com/office/drawing/2014/main" id="{00000000-0008-0000-0000-000014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63</xdr:row>
          <xdr:rowOff>0</xdr:rowOff>
        </xdr:from>
        <xdr:to>
          <xdr:col>29</xdr:col>
          <xdr:colOff>0</xdr:colOff>
          <xdr:row>63</xdr:row>
          <xdr:rowOff>228600</xdr:rowOff>
        </xdr:to>
        <xdr:sp macro="" textlink="">
          <xdr:nvSpPr>
            <xdr:cNvPr id="21" name="Check Box 79" hidden="1">
              <a:extLst>
                <a:ext uri="{63B3BB69-23CF-44E3-9099-C40C66FF867C}">
                  <a14:compatExt spid="_x0000_s2127"/>
                </a:ext>
                <a:ext uri="{FF2B5EF4-FFF2-40B4-BE49-F238E27FC236}">
                  <a16:creationId xmlns:a16="http://schemas.microsoft.com/office/drawing/2014/main" id="{00000000-0008-0000-0000-000015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52</xdr:row>
          <xdr:rowOff>0</xdr:rowOff>
        </xdr:from>
        <xdr:to>
          <xdr:col>29</xdr:col>
          <xdr:colOff>0</xdr:colOff>
          <xdr:row>53</xdr:row>
          <xdr:rowOff>0</xdr:rowOff>
        </xdr:to>
        <xdr:sp macro="" textlink="">
          <xdr:nvSpPr>
            <xdr:cNvPr id="22" name="Check Box 80" hidden="1">
              <a:extLst>
                <a:ext uri="{63B3BB69-23CF-44E3-9099-C40C66FF867C}">
                  <a14:compatExt spid="_x0000_s2128"/>
                </a:ext>
                <a:ext uri="{FF2B5EF4-FFF2-40B4-BE49-F238E27FC236}">
                  <a16:creationId xmlns:a16="http://schemas.microsoft.com/office/drawing/2014/main" id="{00000000-0008-0000-0000-000016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53</xdr:row>
          <xdr:rowOff>0</xdr:rowOff>
        </xdr:from>
        <xdr:to>
          <xdr:col>25</xdr:col>
          <xdr:colOff>213360</xdr:colOff>
          <xdr:row>54</xdr:row>
          <xdr:rowOff>0</xdr:rowOff>
        </xdr:to>
        <xdr:sp macro="" textlink="">
          <xdr:nvSpPr>
            <xdr:cNvPr id="23" name="Check Box 81" hidden="1">
              <a:extLst>
                <a:ext uri="{63B3BB69-23CF-44E3-9099-C40C66FF867C}">
                  <a14:compatExt spid="_x0000_s2129"/>
                </a:ext>
                <a:ext uri="{FF2B5EF4-FFF2-40B4-BE49-F238E27FC236}">
                  <a16:creationId xmlns:a16="http://schemas.microsoft.com/office/drawing/2014/main" id="{00000000-0008-0000-0000-000017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54</xdr:row>
          <xdr:rowOff>0</xdr:rowOff>
        </xdr:from>
        <xdr:to>
          <xdr:col>23</xdr:col>
          <xdr:colOff>213360</xdr:colOff>
          <xdr:row>55</xdr:row>
          <xdr:rowOff>0</xdr:rowOff>
        </xdr:to>
        <xdr:sp macro="" textlink="">
          <xdr:nvSpPr>
            <xdr:cNvPr id="24" name="Check Box 82" hidden="1">
              <a:extLst>
                <a:ext uri="{63B3BB69-23CF-44E3-9099-C40C66FF867C}">
                  <a14:compatExt spid="_x0000_s2130"/>
                </a:ext>
                <a:ext uri="{FF2B5EF4-FFF2-40B4-BE49-F238E27FC236}">
                  <a16:creationId xmlns:a16="http://schemas.microsoft.com/office/drawing/2014/main" id="{00000000-0008-0000-0000-000018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53</xdr:row>
          <xdr:rowOff>0</xdr:rowOff>
        </xdr:from>
        <xdr:to>
          <xdr:col>30</xdr:col>
          <xdr:colOff>0</xdr:colOff>
          <xdr:row>53</xdr:row>
          <xdr:rowOff>228600</xdr:rowOff>
        </xdr:to>
        <xdr:sp macro="" textlink="">
          <xdr:nvSpPr>
            <xdr:cNvPr id="25" name="Check Box 83" hidden="1">
              <a:extLst>
                <a:ext uri="{63B3BB69-23CF-44E3-9099-C40C66FF867C}">
                  <a14:compatExt spid="_x0000_s2131"/>
                </a:ext>
                <a:ext uri="{FF2B5EF4-FFF2-40B4-BE49-F238E27FC236}">
                  <a16:creationId xmlns:a16="http://schemas.microsoft.com/office/drawing/2014/main" id="{00000000-0008-0000-0000-000019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52</xdr:row>
          <xdr:rowOff>0</xdr:rowOff>
        </xdr:from>
        <xdr:to>
          <xdr:col>24</xdr:col>
          <xdr:colOff>0</xdr:colOff>
          <xdr:row>53</xdr:row>
          <xdr:rowOff>0</xdr:rowOff>
        </xdr:to>
        <xdr:sp macro="" textlink="">
          <xdr:nvSpPr>
            <xdr:cNvPr id="26" name="Check Box 84" hidden="1">
              <a:extLst>
                <a:ext uri="{63B3BB69-23CF-44E3-9099-C40C66FF867C}">
                  <a14:compatExt spid="_x0000_s2132"/>
                </a:ext>
                <a:ext uri="{FF2B5EF4-FFF2-40B4-BE49-F238E27FC236}">
                  <a16:creationId xmlns:a16="http://schemas.microsoft.com/office/drawing/2014/main" id="{00000000-0008-0000-0000-00001A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51</xdr:row>
          <xdr:rowOff>7620</xdr:rowOff>
        </xdr:from>
        <xdr:to>
          <xdr:col>20</xdr:col>
          <xdr:colOff>0</xdr:colOff>
          <xdr:row>52</xdr:row>
          <xdr:rowOff>0</xdr:rowOff>
        </xdr:to>
        <xdr:sp macro="" textlink="">
          <xdr:nvSpPr>
            <xdr:cNvPr id="27" name="Check Box 85" hidden="1">
              <a:extLst>
                <a:ext uri="{63B3BB69-23CF-44E3-9099-C40C66FF867C}">
                  <a14:compatExt spid="_x0000_s2133"/>
                </a:ext>
                <a:ext uri="{FF2B5EF4-FFF2-40B4-BE49-F238E27FC236}">
                  <a16:creationId xmlns:a16="http://schemas.microsoft.com/office/drawing/2014/main" id="{00000000-0008-0000-0000-00001B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7620</xdr:colOff>
          <xdr:row>40</xdr:row>
          <xdr:rowOff>99060</xdr:rowOff>
        </xdr:from>
        <xdr:to>
          <xdr:col>12</xdr:col>
          <xdr:colOff>76200</xdr:colOff>
          <xdr:row>42</xdr:row>
          <xdr:rowOff>60960</xdr:rowOff>
        </xdr:to>
        <xdr:sp macro="" textlink="">
          <xdr:nvSpPr>
            <xdr:cNvPr id="28" name="Check Box 86" hidden="1">
              <a:extLst>
                <a:ext uri="{63B3BB69-23CF-44E3-9099-C40C66FF867C}">
                  <a14:compatExt spid="_x0000_s2134"/>
                </a:ext>
                <a:ext uri="{FF2B5EF4-FFF2-40B4-BE49-F238E27FC236}">
                  <a16:creationId xmlns:a16="http://schemas.microsoft.com/office/drawing/2014/main" id="{00000000-0008-0000-0000-00001C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190500</xdr:colOff>
          <xdr:row>40</xdr:row>
          <xdr:rowOff>99060</xdr:rowOff>
        </xdr:from>
        <xdr:to>
          <xdr:col>15</xdr:col>
          <xdr:colOff>182880</xdr:colOff>
          <xdr:row>42</xdr:row>
          <xdr:rowOff>38100</xdr:rowOff>
        </xdr:to>
        <xdr:sp macro="" textlink="">
          <xdr:nvSpPr>
            <xdr:cNvPr id="29" name="Check Box 87" hidden="1">
              <a:extLst>
                <a:ext uri="{63B3BB69-23CF-44E3-9099-C40C66FF867C}">
                  <a14:compatExt spid="_x0000_s2135"/>
                </a:ext>
                <a:ext uri="{FF2B5EF4-FFF2-40B4-BE49-F238E27FC236}">
                  <a16:creationId xmlns:a16="http://schemas.microsoft.com/office/drawing/2014/main" id="{00000000-0008-0000-0000-00001D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99060</xdr:colOff>
          <xdr:row>41</xdr:row>
          <xdr:rowOff>0</xdr:rowOff>
        </xdr:from>
        <xdr:to>
          <xdr:col>26</xdr:col>
          <xdr:colOff>137160</xdr:colOff>
          <xdr:row>43</xdr:row>
          <xdr:rowOff>175260</xdr:rowOff>
        </xdr:to>
        <xdr:sp macro="" textlink="">
          <xdr:nvSpPr>
            <xdr:cNvPr id="30" name="Check Box 88" hidden="1">
              <a:extLst>
                <a:ext uri="{63B3BB69-23CF-44E3-9099-C40C66FF867C}">
                  <a14:compatExt spid="_x0000_s2136"/>
                </a:ext>
                <a:ext uri="{FF2B5EF4-FFF2-40B4-BE49-F238E27FC236}">
                  <a16:creationId xmlns:a16="http://schemas.microsoft.com/office/drawing/2014/main" id="{00000000-0008-0000-0000-00001E0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41</xdr:row>
          <xdr:rowOff>175260</xdr:rowOff>
        </xdr:from>
        <xdr:to>
          <xdr:col>11</xdr:col>
          <xdr:colOff>182880</xdr:colOff>
          <xdr:row>45</xdr:row>
          <xdr:rowOff>22860</xdr:rowOff>
        </xdr:to>
        <xdr:sp macro="" textlink="">
          <xdr:nvSpPr>
            <xdr:cNvPr id="2141" name="Check Box 93" hidden="1">
              <a:extLst>
                <a:ext uri="{63B3BB69-23CF-44E3-9099-C40C66FF867C}">
                  <a14:compatExt spid="_x0000_s2141"/>
                </a:ext>
                <a:ext uri="{FF2B5EF4-FFF2-40B4-BE49-F238E27FC236}">
                  <a16:creationId xmlns:a16="http://schemas.microsoft.com/office/drawing/2014/main" id="{00000000-0008-0000-0000-00005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2</xdr:row>
      <xdr:rowOff>0</xdr:rowOff>
    </xdr:from>
    <xdr:to>
      <xdr:col>4</xdr:col>
      <xdr:colOff>142875</xdr:colOff>
      <xdr:row>3</xdr:row>
      <xdr:rowOff>1465</xdr:rowOff>
    </xdr:to>
    <xdr:sp macro="" textlink="">
      <xdr:nvSpPr>
        <xdr:cNvPr id="2" name="Check Box 28" hidden="1">
          <a:extLst>
            <a:ext uri="{63B3BB69-23CF-44E3-9099-C40C66FF867C}">
              <a14:compatExt xmlns:a14="http://schemas.microsoft.com/office/drawing/2010/main" spid="_x0000_s2076"/>
            </a:ex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 bwMode="auto">
        <a:xfrm>
          <a:off x="419100" y="457200"/>
          <a:ext cx="561975" cy="2300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12</xdr:col>
      <xdr:colOff>0</xdr:colOff>
      <xdr:row>23</xdr:row>
      <xdr:rowOff>0</xdr:rowOff>
    </xdr:from>
    <xdr:to>
      <xdr:col>18</xdr:col>
      <xdr:colOff>0</xdr:colOff>
      <xdr:row>25</xdr:row>
      <xdr:rowOff>0</xdr:rowOff>
    </xdr:to>
    <xdr:sp macro="" textlink="">
      <xdr:nvSpPr>
        <xdr:cNvPr id="3" name="Check Box 47" hidden="1">
          <a:extLst>
            <a:ext uri="{63B3BB69-23CF-44E3-9099-C40C66FF867C}">
              <a14:compatExt xmlns:a14="http://schemas.microsoft.com/office/drawing/2010/main" spid="_x0000_s2095"/>
            </a:ex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 bwMode="auto">
        <a:xfrm>
          <a:off x="2514600" y="4800600"/>
          <a:ext cx="12573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19</xdr:col>
      <xdr:colOff>0</xdr:colOff>
      <xdr:row>23</xdr:row>
      <xdr:rowOff>0</xdr:rowOff>
    </xdr:from>
    <xdr:to>
      <xdr:col>22</xdr:col>
      <xdr:colOff>0</xdr:colOff>
      <xdr:row>25</xdr:row>
      <xdr:rowOff>0</xdr:rowOff>
    </xdr:to>
    <xdr:sp macro="" textlink="">
      <xdr:nvSpPr>
        <xdr:cNvPr id="4" name="Check Box 48" hidden="1">
          <a:extLst>
            <a:ext uri="{63B3BB69-23CF-44E3-9099-C40C66FF867C}">
              <a14:compatExt xmlns:a14="http://schemas.microsoft.com/office/drawing/2010/main" spid="_x0000_s2096"/>
            </a:ex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 bwMode="auto">
        <a:xfrm>
          <a:off x="3981450" y="480060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21</xdr:col>
      <xdr:colOff>209550</xdr:colOff>
      <xdr:row>23</xdr:row>
      <xdr:rowOff>0</xdr:rowOff>
    </xdr:from>
    <xdr:to>
      <xdr:col>26</xdr:col>
      <xdr:colOff>0</xdr:colOff>
      <xdr:row>25</xdr:row>
      <xdr:rowOff>0</xdr:rowOff>
    </xdr:to>
    <xdr:sp macro="" textlink="">
      <xdr:nvSpPr>
        <xdr:cNvPr id="5" name="Check Box 49" hidden="1">
          <a:extLst>
            <a:ext uri="{63B3BB69-23CF-44E3-9099-C40C66FF867C}">
              <a14:compatExt xmlns:a14="http://schemas.microsoft.com/office/drawing/2010/main" spid="_x0000_s2097"/>
            </a:ex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SpPr/>
      </xdr:nvSpPr>
      <xdr:spPr bwMode="auto">
        <a:xfrm>
          <a:off x="4610100" y="4800600"/>
          <a:ext cx="838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23</xdr:row>
      <xdr:rowOff>0</xdr:rowOff>
    </xdr:from>
    <xdr:to>
      <xdr:col>12</xdr:col>
      <xdr:colOff>0</xdr:colOff>
      <xdr:row>25</xdr:row>
      <xdr:rowOff>0</xdr:rowOff>
    </xdr:to>
    <xdr:sp macro="" textlink="">
      <xdr:nvSpPr>
        <xdr:cNvPr id="6" name="Check Box 50" hidden="1">
          <a:extLst>
            <a:ext uri="{63B3BB69-23CF-44E3-9099-C40C66FF867C}">
              <a14:compatExt xmlns:a14="http://schemas.microsoft.com/office/drawing/2010/main" spid="_x0000_s2098"/>
            </a:ex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/>
      </xdr:nvSpPr>
      <xdr:spPr bwMode="auto">
        <a:xfrm>
          <a:off x="1885950" y="4800600"/>
          <a:ext cx="62865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23</xdr:row>
      <xdr:rowOff>0</xdr:rowOff>
    </xdr:from>
    <xdr:to>
      <xdr:col>30</xdr:col>
      <xdr:colOff>0</xdr:colOff>
      <xdr:row>25</xdr:row>
      <xdr:rowOff>0</xdr:rowOff>
    </xdr:to>
    <xdr:sp macro="" textlink="">
      <xdr:nvSpPr>
        <xdr:cNvPr id="7" name="Check Box 51" hidden="1">
          <a:extLst>
            <a:ext uri="{63B3BB69-23CF-44E3-9099-C40C66FF867C}">
              <a14:compatExt xmlns:a14="http://schemas.microsoft.com/office/drawing/2010/main" spid="_x0000_s2099"/>
            </a:ex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/>
      </xdr:nvSpPr>
      <xdr:spPr bwMode="auto">
        <a:xfrm>
          <a:off x="5448300" y="4800600"/>
          <a:ext cx="838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53</xdr:row>
      <xdr:rowOff>0</xdr:rowOff>
    </xdr:from>
    <xdr:to>
      <xdr:col>11</xdr:col>
      <xdr:colOff>2930</xdr:colOff>
      <xdr:row>55</xdr:row>
      <xdr:rowOff>0</xdr:rowOff>
    </xdr:to>
    <xdr:sp macro="" textlink="">
      <xdr:nvSpPr>
        <xdr:cNvPr id="8" name="Check Box 57" hidden="1">
          <a:extLst>
            <a:ext uri="{63B3BB69-23CF-44E3-9099-C40C66FF867C}">
              <a14:compatExt xmlns:a14="http://schemas.microsoft.com/office/drawing/2010/main" spid="_x0000_s2105"/>
            </a:ex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/>
      </xdr:nvSpPr>
      <xdr:spPr bwMode="auto">
        <a:xfrm>
          <a:off x="1885950" y="10972800"/>
          <a:ext cx="42203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52</xdr:row>
      <xdr:rowOff>228600</xdr:rowOff>
    </xdr:from>
    <xdr:to>
      <xdr:col>17</xdr:col>
      <xdr:colOff>0</xdr:colOff>
      <xdr:row>55</xdr:row>
      <xdr:rowOff>1466</xdr:rowOff>
    </xdr:to>
    <xdr:sp macro="" textlink="">
      <xdr:nvSpPr>
        <xdr:cNvPr id="9" name="Check Box 58" hidden="1">
          <a:extLst>
            <a:ext uri="{63B3BB69-23CF-44E3-9099-C40C66FF867C}">
              <a14:compatExt xmlns:a14="http://schemas.microsoft.com/office/drawing/2010/main" spid="_x0000_s2106"/>
            </a:ex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/>
      </xdr:nvSpPr>
      <xdr:spPr bwMode="auto">
        <a:xfrm>
          <a:off x="3143250" y="10972800"/>
          <a:ext cx="419100" cy="4586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55</xdr:row>
      <xdr:rowOff>9525</xdr:rowOff>
    </xdr:from>
    <xdr:to>
      <xdr:col>21</xdr:col>
      <xdr:colOff>0</xdr:colOff>
      <xdr:row>56</xdr:row>
      <xdr:rowOff>0</xdr:rowOff>
    </xdr:to>
    <xdr:sp macro="" textlink="">
      <xdr:nvSpPr>
        <xdr:cNvPr id="10" name="Check Box 59" hidden="1">
          <a:extLst>
            <a:ext uri="{63B3BB69-23CF-44E3-9099-C40C66FF867C}">
              <a14:compatExt xmlns:a14="http://schemas.microsoft.com/office/drawing/2010/main" spid="_x0000_s2107"/>
            </a:ex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/>
      </xdr:nvSpPr>
      <xdr:spPr bwMode="auto">
        <a:xfrm>
          <a:off x="1885950" y="11439525"/>
          <a:ext cx="251460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57</xdr:row>
      <xdr:rowOff>0</xdr:rowOff>
    </xdr:from>
    <xdr:to>
      <xdr:col>22</xdr:col>
      <xdr:colOff>0</xdr:colOff>
      <xdr:row>58</xdr:row>
      <xdr:rowOff>0</xdr:rowOff>
    </xdr:to>
    <xdr:sp macro="" textlink="">
      <xdr:nvSpPr>
        <xdr:cNvPr id="11" name="Check Box 60" hidden="1">
          <a:extLst>
            <a:ext uri="{63B3BB69-23CF-44E3-9099-C40C66FF867C}">
              <a14:compatExt xmlns:a14="http://schemas.microsoft.com/office/drawing/2010/main" spid="_x0000_s2108"/>
            </a:ex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/>
      </xdr:nvSpPr>
      <xdr:spPr bwMode="auto">
        <a:xfrm>
          <a:off x="1885950" y="11887200"/>
          <a:ext cx="2724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58</xdr:row>
      <xdr:rowOff>0</xdr:rowOff>
    </xdr:from>
    <xdr:to>
      <xdr:col>21</xdr:col>
      <xdr:colOff>0</xdr:colOff>
      <xdr:row>59</xdr:row>
      <xdr:rowOff>0</xdr:rowOff>
    </xdr:to>
    <xdr:sp macro="" textlink="">
      <xdr:nvSpPr>
        <xdr:cNvPr id="12" name="Check Box 65" hidden="1">
          <a:extLst>
            <a:ext uri="{63B3BB69-23CF-44E3-9099-C40C66FF867C}">
              <a14:compatExt xmlns:a14="http://schemas.microsoft.com/office/drawing/2010/main" spid="_x0000_s2113"/>
            </a:ex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/>
      </xdr:nvSpPr>
      <xdr:spPr bwMode="auto">
        <a:xfrm>
          <a:off x="1885950" y="12115800"/>
          <a:ext cx="2514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61</xdr:row>
      <xdr:rowOff>228600</xdr:rowOff>
    </xdr:from>
    <xdr:to>
      <xdr:col>22</xdr:col>
      <xdr:colOff>0</xdr:colOff>
      <xdr:row>63</xdr:row>
      <xdr:rowOff>0</xdr:rowOff>
    </xdr:to>
    <xdr:sp macro="" textlink="">
      <xdr:nvSpPr>
        <xdr:cNvPr id="13" name="Check Box 66" hidden="1">
          <a:extLst>
            <a:ext uri="{63B3BB69-23CF-44E3-9099-C40C66FF867C}">
              <a14:compatExt xmlns:a14="http://schemas.microsoft.com/office/drawing/2010/main" spid="_x0000_s2114"/>
            </a:ex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 bwMode="auto">
        <a:xfrm>
          <a:off x="1885950" y="13030200"/>
          <a:ext cx="27241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63</xdr:row>
      <xdr:rowOff>0</xdr:rowOff>
    </xdr:from>
    <xdr:to>
      <xdr:col>15</xdr:col>
      <xdr:colOff>0</xdr:colOff>
      <xdr:row>65</xdr:row>
      <xdr:rowOff>2930</xdr:rowOff>
    </xdr:to>
    <xdr:sp macro="" textlink="">
      <xdr:nvSpPr>
        <xdr:cNvPr id="14" name="Check Box 69" hidden="1">
          <a:extLst>
            <a:ext uri="{63B3BB69-23CF-44E3-9099-C40C66FF867C}">
              <a14:compatExt xmlns:a14="http://schemas.microsoft.com/office/drawing/2010/main" spid="_x0000_s2117"/>
            </a:ex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SpPr/>
      </xdr:nvSpPr>
      <xdr:spPr bwMode="auto">
        <a:xfrm>
          <a:off x="1885950" y="13258800"/>
          <a:ext cx="12573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209550</xdr:colOff>
      <xdr:row>63</xdr:row>
      <xdr:rowOff>0</xdr:rowOff>
    </xdr:from>
    <xdr:to>
      <xdr:col>22</xdr:col>
      <xdr:colOff>0</xdr:colOff>
      <xdr:row>65</xdr:row>
      <xdr:rowOff>2930</xdr:rowOff>
    </xdr:to>
    <xdr:sp macro="" textlink="">
      <xdr:nvSpPr>
        <xdr:cNvPr id="15" name="Check Box 70" hidden="1">
          <a:extLst>
            <a:ext uri="{63B3BB69-23CF-44E3-9099-C40C66FF867C}">
              <a14:compatExt xmlns:a14="http://schemas.microsoft.com/office/drawing/2010/main" spid="_x0000_s2118"/>
            </a:ex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/>
      </xdr:nvSpPr>
      <xdr:spPr bwMode="auto">
        <a:xfrm>
          <a:off x="3143250" y="13258800"/>
          <a:ext cx="146685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15</xdr:col>
      <xdr:colOff>0</xdr:colOff>
      <xdr:row>64</xdr:row>
      <xdr:rowOff>114300</xdr:rowOff>
    </xdr:from>
    <xdr:to>
      <xdr:col>17</xdr:col>
      <xdr:colOff>0</xdr:colOff>
      <xdr:row>67</xdr:row>
      <xdr:rowOff>0</xdr:rowOff>
    </xdr:to>
    <xdr:sp macro="" textlink="">
      <xdr:nvSpPr>
        <xdr:cNvPr id="16" name="Check Box 71" hidden="1">
          <a:extLst>
            <a:ext uri="{63B3BB69-23CF-44E3-9099-C40C66FF867C}">
              <a14:compatExt xmlns:a14="http://schemas.microsoft.com/office/drawing/2010/main" spid="_x0000_s2119"/>
            </a:ex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 bwMode="auto">
        <a:xfrm>
          <a:off x="3143250" y="1360170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64</xdr:row>
      <xdr:rowOff>114300</xdr:rowOff>
    </xdr:from>
    <xdr:to>
      <xdr:col>11</xdr:col>
      <xdr:colOff>2930</xdr:colOff>
      <xdr:row>67</xdr:row>
      <xdr:rowOff>0</xdr:rowOff>
    </xdr:to>
    <xdr:sp macro="" textlink="">
      <xdr:nvSpPr>
        <xdr:cNvPr id="17" name="Check Box 72" hidden="1">
          <a:extLst>
            <a:ext uri="{63B3BB69-23CF-44E3-9099-C40C66FF867C}">
              <a14:compatExt xmlns:a14="http://schemas.microsoft.com/office/drawing/2010/main" spid="_x0000_s2120"/>
            </a:ex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 bwMode="auto">
        <a:xfrm>
          <a:off x="1885950" y="13601700"/>
          <a:ext cx="41910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67</xdr:row>
      <xdr:rowOff>0</xdr:rowOff>
    </xdr:from>
    <xdr:to>
      <xdr:col>25</xdr:col>
      <xdr:colOff>0</xdr:colOff>
      <xdr:row>68</xdr:row>
      <xdr:rowOff>1466</xdr:rowOff>
    </xdr:to>
    <xdr:sp macro="" textlink="">
      <xdr:nvSpPr>
        <xdr:cNvPr id="18" name="Check Box 73" hidden="1">
          <a:extLst>
            <a:ext uri="{63B3BB69-23CF-44E3-9099-C40C66FF867C}">
              <a14:compatExt xmlns:a14="http://schemas.microsoft.com/office/drawing/2010/main" spid="_x0000_s2121"/>
            </a:ex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/>
      </xdr:nvSpPr>
      <xdr:spPr bwMode="auto">
        <a:xfrm>
          <a:off x="1885950" y="13944600"/>
          <a:ext cx="3352800" cy="2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77</xdr:row>
      <xdr:rowOff>0</xdr:rowOff>
    </xdr:from>
    <xdr:to>
      <xdr:col>26</xdr:col>
      <xdr:colOff>0</xdr:colOff>
      <xdr:row>78</xdr:row>
      <xdr:rowOff>1466</xdr:rowOff>
    </xdr:to>
    <xdr:sp macro="" textlink="">
      <xdr:nvSpPr>
        <xdr:cNvPr id="19" name="Check Box 74" hidden="1">
          <a:extLst>
            <a:ext uri="{63B3BB69-23CF-44E3-9099-C40C66FF867C}">
              <a14:compatExt xmlns:a14="http://schemas.microsoft.com/office/drawing/2010/main" spid="_x0000_s2122"/>
            </a:ex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/>
      </xdr:nvSpPr>
      <xdr:spPr bwMode="auto">
        <a:xfrm>
          <a:off x="1885950" y="15773400"/>
          <a:ext cx="3562350" cy="2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23</xdr:col>
      <xdr:colOff>0</xdr:colOff>
      <xdr:row>61</xdr:row>
      <xdr:rowOff>0</xdr:rowOff>
    </xdr:from>
    <xdr:to>
      <xdr:col>25</xdr:col>
      <xdr:colOff>0</xdr:colOff>
      <xdr:row>62</xdr:row>
      <xdr:rowOff>1466</xdr:rowOff>
    </xdr:to>
    <xdr:sp macro="" textlink="">
      <xdr:nvSpPr>
        <xdr:cNvPr id="20" name="Check Box 78" hidden="1">
          <a:extLst>
            <a:ext uri="{63B3BB69-23CF-44E3-9099-C40C66FF867C}">
              <a14:compatExt xmlns:a14="http://schemas.microsoft.com/office/drawing/2010/main" spid="_x0000_s2126"/>
            </a:ex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SpPr/>
      </xdr:nvSpPr>
      <xdr:spPr bwMode="auto">
        <a:xfrm>
          <a:off x="4819650" y="12801600"/>
          <a:ext cx="419100" cy="2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27</xdr:col>
      <xdr:colOff>0</xdr:colOff>
      <xdr:row>61</xdr:row>
      <xdr:rowOff>0</xdr:rowOff>
    </xdr:from>
    <xdr:to>
      <xdr:col>29</xdr:col>
      <xdr:colOff>0</xdr:colOff>
      <xdr:row>62</xdr:row>
      <xdr:rowOff>1466</xdr:rowOff>
    </xdr:to>
    <xdr:sp macro="" textlink="">
      <xdr:nvSpPr>
        <xdr:cNvPr id="21" name="Check Box 79" hidden="1">
          <a:extLst>
            <a:ext uri="{63B3BB69-23CF-44E3-9099-C40C66FF867C}">
              <a14:compatExt xmlns:a14="http://schemas.microsoft.com/office/drawing/2010/main" spid="_x0000_s2127"/>
            </a:ext>
            <a:ext uri="{FF2B5EF4-FFF2-40B4-BE49-F238E27FC236}">
              <a16:creationId xmlns:a16="http://schemas.microsoft.com/office/drawing/2014/main" id="{00000000-0008-0000-0100-000015000000}"/>
            </a:ext>
          </a:extLst>
        </xdr:cNvPr>
        <xdr:cNvSpPr/>
      </xdr:nvSpPr>
      <xdr:spPr bwMode="auto">
        <a:xfrm>
          <a:off x="5657850" y="12801600"/>
          <a:ext cx="419100" cy="23006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50</xdr:row>
      <xdr:rowOff>0</xdr:rowOff>
    </xdr:from>
    <xdr:to>
      <xdr:col>29</xdr:col>
      <xdr:colOff>0</xdr:colOff>
      <xdr:row>51</xdr:row>
      <xdr:rowOff>0</xdr:rowOff>
    </xdr:to>
    <xdr:sp macro="" textlink="">
      <xdr:nvSpPr>
        <xdr:cNvPr id="22" name="Check Box 80" hidden="1">
          <a:extLst>
            <a:ext uri="{63B3BB69-23CF-44E3-9099-C40C66FF867C}">
              <a14:compatExt xmlns:a14="http://schemas.microsoft.com/office/drawing/2010/main" spid="_x0000_s2128"/>
            </a:ext>
            <a:ext uri="{FF2B5EF4-FFF2-40B4-BE49-F238E27FC236}">
              <a16:creationId xmlns:a16="http://schemas.microsoft.com/office/drawing/2014/main" id="{00000000-0008-0000-0100-000016000000}"/>
            </a:ext>
          </a:extLst>
        </xdr:cNvPr>
        <xdr:cNvSpPr/>
      </xdr:nvSpPr>
      <xdr:spPr bwMode="auto">
        <a:xfrm>
          <a:off x="5448300" y="10287000"/>
          <a:ext cx="6286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209550</xdr:colOff>
      <xdr:row>51</xdr:row>
      <xdr:rowOff>0</xdr:rowOff>
    </xdr:from>
    <xdr:to>
      <xdr:col>26</xdr:col>
      <xdr:colOff>0</xdr:colOff>
      <xdr:row>52</xdr:row>
      <xdr:rowOff>0</xdr:rowOff>
    </xdr:to>
    <xdr:sp macro="" textlink="">
      <xdr:nvSpPr>
        <xdr:cNvPr id="23" name="Check Box 81" hidden="1">
          <a:extLst>
            <a:ext uri="{63B3BB69-23CF-44E3-9099-C40C66FF867C}">
              <a14:compatExt xmlns:a14="http://schemas.microsoft.com/office/drawing/2010/main" spid="_x0000_s2129"/>
            </a:ext>
            <a:ext uri="{FF2B5EF4-FFF2-40B4-BE49-F238E27FC236}">
              <a16:creationId xmlns:a16="http://schemas.microsoft.com/office/drawing/2014/main" id="{00000000-0008-0000-0100-000017000000}"/>
            </a:ext>
          </a:extLst>
        </xdr:cNvPr>
        <xdr:cNvSpPr/>
      </xdr:nvSpPr>
      <xdr:spPr bwMode="auto">
        <a:xfrm>
          <a:off x="2933700" y="10515600"/>
          <a:ext cx="25146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52</xdr:row>
      <xdr:rowOff>0</xdr:rowOff>
    </xdr:from>
    <xdr:to>
      <xdr:col>24</xdr:col>
      <xdr:colOff>2930</xdr:colOff>
      <xdr:row>53</xdr:row>
      <xdr:rowOff>0</xdr:rowOff>
    </xdr:to>
    <xdr:sp macro="" textlink="">
      <xdr:nvSpPr>
        <xdr:cNvPr id="24" name="Check Box 82" hidden="1">
          <a:extLst>
            <a:ext uri="{63B3BB69-23CF-44E3-9099-C40C66FF867C}">
              <a14:compatExt xmlns:a14="http://schemas.microsoft.com/office/drawing/2010/main" spid="_x0000_s2130"/>
            </a:ext>
            <a:ext uri="{FF2B5EF4-FFF2-40B4-BE49-F238E27FC236}">
              <a16:creationId xmlns:a16="http://schemas.microsoft.com/office/drawing/2014/main" id="{00000000-0008-0000-0100-000018000000}"/>
            </a:ext>
          </a:extLst>
        </xdr:cNvPr>
        <xdr:cNvSpPr/>
      </xdr:nvSpPr>
      <xdr:spPr bwMode="auto">
        <a:xfrm>
          <a:off x="1885950" y="10744200"/>
          <a:ext cx="314325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51</xdr:row>
      <xdr:rowOff>0</xdr:rowOff>
    </xdr:from>
    <xdr:to>
      <xdr:col>30</xdr:col>
      <xdr:colOff>0</xdr:colOff>
      <xdr:row>52</xdr:row>
      <xdr:rowOff>0</xdr:rowOff>
    </xdr:to>
    <xdr:sp macro="" textlink="">
      <xdr:nvSpPr>
        <xdr:cNvPr id="25" name="Check Box 83" hidden="1">
          <a:extLst>
            <a:ext uri="{63B3BB69-23CF-44E3-9099-C40C66FF867C}">
              <a14:compatExt xmlns:a14="http://schemas.microsoft.com/office/drawing/2010/main" spid="_x0000_s2131"/>
            </a:ext>
            <a:ext uri="{FF2B5EF4-FFF2-40B4-BE49-F238E27FC236}">
              <a16:creationId xmlns:a16="http://schemas.microsoft.com/office/drawing/2014/main" id="{00000000-0008-0000-0100-000019000000}"/>
            </a:ext>
          </a:extLst>
        </xdr:cNvPr>
        <xdr:cNvSpPr/>
      </xdr:nvSpPr>
      <xdr:spPr bwMode="auto">
        <a:xfrm>
          <a:off x="5448300" y="10515600"/>
          <a:ext cx="83820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14</xdr:col>
      <xdr:colOff>0</xdr:colOff>
      <xdr:row>50</xdr:row>
      <xdr:rowOff>0</xdr:rowOff>
    </xdr:from>
    <xdr:to>
      <xdr:col>24</xdr:col>
      <xdr:colOff>2930</xdr:colOff>
      <xdr:row>51</xdr:row>
      <xdr:rowOff>0</xdr:rowOff>
    </xdr:to>
    <xdr:sp macro="" textlink="">
      <xdr:nvSpPr>
        <xdr:cNvPr id="26" name="Check Box 84" hidden="1">
          <a:extLst>
            <a:ext uri="{63B3BB69-23CF-44E3-9099-C40C66FF867C}">
              <a14:compatExt xmlns:a14="http://schemas.microsoft.com/office/drawing/2010/main" spid="_x0000_s2132"/>
            </a:ext>
            <a:ext uri="{FF2B5EF4-FFF2-40B4-BE49-F238E27FC236}">
              <a16:creationId xmlns:a16="http://schemas.microsoft.com/office/drawing/2014/main" id="{00000000-0008-0000-0100-00001A000000}"/>
            </a:ext>
          </a:extLst>
        </xdr:cNvPr>
        <xdr:cNvSpPr/>
      </xdr:nvSpPr>
      <xdr:spPr bwMode="auto">
        <a:xfrm>
          <a:off x="2933700" y="10287000"/>
          <a:ext cx="2098430" cy="228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49</xdr:row>
      <xdr:rowOff>9525</xdr:rowOff>
    </xdr:from>
    <xdr:to>
      <xdr:col>20</xdr:col>
      <xdr:colOff>0</xdr:colOff>
      <xdr:row>50</xdr:row>
      <xdr:rowOff>0</xdr:rowOff>
    </xdr:to>
    <xdr:sp macro="" textlink="">
      <xdr:nvSpPr>
        <xdr:cNvPr id="27" name="Check Box 85" hidden="1">
          <a:extLst>
            <a:ext uri="{63B3BB69-23CF-44E3-9099-C40C66FF867C}">
              <a14:compatExt xmlns:a14="http://schemas.microsoft.com/office/drawing/2010/main" spid="_x0000_s2133"/>
            </a:ext>
            <a:ext uri="{FF2B5EF4-FFF2-40B4-BE49-F238E27FC236}">
              <a16:creationId xmlns:a16="http://schemas.microsoft.com/office/drawing/2014/main" id="{00000000-0008-0000-0100-00001B000000}"/>
            </a:ext>
          </a:extLst>
        </xdr:cNvPr>
        <xdr:cNvSpPr/>
      </xdr:nvSpPr>
      <xdr:spPr bwMode="auto">
        <a:xfrm>
          <a:off x="1885950" y="10067925"/>
          <a:ext cx="2305050" cy="219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9</xdr:col>
      <xdr:colOff>0</xdr:colOff>
      <xdr:row>40</xdr:row>
      <xdr:rowOff>0</xdr:rowOff>
    </xdr:from>
    <xdr:to>
      <xdr:col>13</xdr:col>
      <xdr:colOff>0</xdr:colOff>
      <xdr:row>43</xdr:row>
      <xdr:rowOff>53340</xdr:rowOff>
    </xdr:to>
    <xdr:sp macro="" textlink="">
      <xdr:nvSpPr>
        <xdr:cNvPr id="28" name="Check Box 86" hidden="1">
          <a:extLst>
            <a:ext uri="{63B3BB69-23CF-44E3-9099-C40C66FF867C}">
              <a14:compatExt xmlns:a14="http://schemas.microsoft.com/office/drawing/2010/main" spid="_x0000_s2134"/>
            </a:ext>
            <a:ext uri="{FF2B5EF4-FFF2-40B4-BE49-F238E27FC236}">
              <a16:creationId xmlns:a16="http://schemas.microsoft.com/office/drawing/2014/main" id="{00000000-0008-0000-0100-00001C000000}"/>
            </a:ext>
          </a:extLst>
        </xdr:cNvPr>
        <xdr:cNvSpPr/>
      </xdr:nvSpPr>
      <xdr:spPr bwMode="auto">
        <a:xfrm>
          <a:off x="1885950" y="7543800"/>
          <a:ext cx="838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17</xdr:col>
      <xdr:colOff>0</xdr:colOff>
      <xdr:row>43</xdr:row>
      <xdr:rowOff>53340</xdr:rowOff>
    </xdr:to>
    <xdr:sp macro="" textlink="">
      <xdr:nvSpPr>
        <xdr:cNvPr id="29" name="Check Box 87" hidden="1">
          <a:extLst>
            <a:ext uri="{63B3BB69-23CF-44E3-9099-C40C66FF867C}">
              <a14:compatExt xmlns:a14="http://schemas.microsoft.com/office/drawing/2010/main" spid="_x0000_s2135"/>
            </a:ext>
            <a:ext uri="{FF2B5EF4-FFF2-40B4-BE49-F238E27FC236}">
              <a16:creationId xmlns:a16="http://schemas.microsoft.com/office/drawing/2014/main" id="{00000000-0008-0000-0100-00001D000000}"/>
            </a:ext>
          </a:extLst>
        </xdr:cNvPr>
        <xdr:cNvSpPr/>
      </xdr:nvSpPr>
      <xdr:spPr bwMode="auto">
        <a:xfrm>
          <a:off x="2724150" y="7543800"/>
          <a:ext cx="8382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40</xdr:row>
      <xdr:rowOff>0</xdr:rowOff>
    </xdr:from>
    <xdr:to>
      <xdr:col>28</xdr:col>
      <xdr:colOff>0</xdr:colOff>
      <xdr:row>43</xdr:row>
      <xdr:rowOff>53340</xdr:rowOff>
    </xdr:to>
    <xdr:sp macro="" textlink="">
      <xdr:nvSpPr>
        <xdr:cNvPr id="30" name="Check Box 88" hidden="1">
          <a:extLst>
            <a:ext uri="{63B3BB69-23CF-44E3-9099-C40C66FF867C}">
              <a14:compatExt xmlns:a14="http://schemas.microsoft.com/office/drawing/2010/main" spid="_x0000_s2136"/>
            </a:ext>
            <a:ext uri="{FF2B5EF4-FFF2-40B4-BE49-F238E27FC236}">
              <a16:creationId xmlns:a16="http://schemas.microsoft.com/office/drawing/2014/main" id="{00000000-0008-0000-0100-00001E000000}"/>
            </a:ext>
          </a:extLst>
        </xdr:cNvPr>
        <xdr:cNvSpPr/>
      </xdr:nvSpPr>
      <xdr:spPr bwMode="auto">
        <a:xfrm>
          <a:off x="5448300" y="7543800"/>
          <a:ext cx="41910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</xdr:row>
          <xdr:rowOff>0</xdr:rowOff>
        </xdr:from>
        <xdr:to>
          <xdr:col>4</xdr:col>
          <xdr:colOff>144780</xdr:colOff>
          <xdr:row>3</xdr:row>
          <xdr:rowOff>0</xdr:rowOff>
        </xdr:to>
        <xdr:sp macro="" textlink="">
          <xdr:nvSpPr>
            <xdr:cNvPr id="3073" name="Check Box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1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0</xdr:colOff>
          <xdr:row>23</xdr:row>
          <xdr:rowOff>0</xdr:rowOff>
        </xdr:from>
        <xdr:to>
          <xdr:col>18</xdr:col>
          <xdr:colOff>0</xdr:colOff>
          <xdr:row>25</xdr:row>
          <xdr:rowOff>0</xdr:rowOff>
        </xdr:to>
        <xdr:sp macro="" textlink="">
          <xdr:nvSpPr>
            <xdr:cNvPr id="3074" name="Check Box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1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19</xdr:col>
          <xdr:colOff>0</xdr:colOff>
          <xdr:row>23</xdr:row>
          <xdr:rowOff>0</xdr:rowOff>
        </xdr:from>
        <xdr:to>
          <xdr:col>22</xdr:col>
          <xdr:colOff>0</xdr:colOff>
          <xdr:row>25</xdr:row>
          <xdr:rowOff>0</xdr:rowOff>
        </xdr:to>
        <xdr:sp macro="" textlink="">
          <xdr:nvSpPr>
            <xdr:cNvPr id="3075" name="Check Box 3" hidden="1">
              <a:extLst>
                <a:ext uri="{63B3BB69-23CF-44E3-9099-C40C66FF867C}">
                  <a14:compatExt spid="_x0000_s3075"/>
                </a:ext>
                <a:ext uri="{FF2B5EF4-FFF2-40B4-BE49-F238E27FC236}">
                  <a16:creationId xmlns:a16="http://schemas.microsoft.com/office/drawing/2014/main" id="{00000000-0008-0000-0100-00000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213360</xdr:colOff>
          <xdr:row>23</xdr:row>
          <xdr:rowOff>0</xdr:rowOff>
        </xdr:from>
        <xdr:to>
          <xdr:col>26</xdr:col>
          <xdr:colOff>0</xdr:colOff>
          <xdr:row>25</xdr:row>
          <xdr:rowOff>0</xdr:rowOff>
        </xdr:to>
        <xdr:sp macro="" textlink="">
          <xdr:nvSpPr>
            <xdr:cNvPr id="3076" name="Check Box 4" hidden="1">
              <a:extLst>
                <a:ext uri="{63B3BB69-23CF-44E3-9099-C40C66FF867C}">
                  <a14:compatExt spid="_x0000_s3076"/>
                </a:ext>
                <a:ext uri="{FF2B5EF4-FFF2-40B4-BE49-F238E27FC236}">
                  <a16:creationId xmlns:a16="http://schemas.microsoft.com/office/drawing/2014/main" id="{00000000-0008-0000-0100-00000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0</xdr:rowOff>
        </xdr:from>
        <xdr:to>
          <xdr:col>12</xdr:col>
          <xdr:colOff>0</xdr:colOff>
          <xdr:row>25</xdr:row>
          <xdr:rowOff>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  <a:ext uri="{FF2B5EF4-FFF2-40B4-BE49-F238E27FC236}">
                  <a16:creationId xmlns:a16="http://schemas.microsoft.com/office/drawing/2014/main" id="{00000000-0008-0000-0100-00000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23</xdr:row>
          <xdr:rowOff>0</xdr:rowOff>
        </xdr:from>
        <xdr:to>
          <xdr:col>30</xdr:col>
          <xdr:colOff>0</xdr:colOff>
          <xdr:row>25</xdr:row>
          <xdr:rowOff>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  <a:ext uri="{FF2B5EF4-FFF2-40B4-BE49-F238E27FC236}">
                  <a16:creationId xmlns:a16="http://schemas.microsoft.com/office/drawing/2014/main" id="{00000000-0008-0000-0100-00000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53</xdr:row>
          <xdr:rowOff>0</xdr:rowOff>
        </xdr:from>
        <xdr:to>
          <xdr:col>11</xdr:col>
          <xdr:colOff>0</xdr:colOff>
          <xdr:row>55</xdr:row>
          <xdr:rowOff>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  <a:ext uri="{FF2B5EF4-FFF2-40B4-BE49-F238E27FC236}">
                  <a16:creationId xmlns:a16="http://schemas.microsoft.com/office/drawing/2014/main" id="{00000000-0008-0000-0100-00000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52</xdr:row>
          <xdr:rowOff>228600</xdr:rowOff>
        </xdr:from>
        <xdr:to>
          <xdr:col>17</xdr:col>
          <xdr:colOff>0</xdr:colOff>
          <xdr:row>55</xdr:row>
          <xdr:rowOff>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  <a:ext uri="{FF2B5EF4-FFF2-40B4-BE49-F238E27FC236}">
                  <a16:creationId xmlns:a16="http://schemas.microsoft.com/office/drawing/2014/main" id="{00000000-0008-0000-0100-00000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55</xdr:row>
          <xdr:rowOff>7620</xdr:rowOff>
        </xdr:from>
        <xdr:to>
          <xdr:col>21</xdr:col>
          <xdr:colOff>0</xdr:colOff>
          <xdr:row>56</xdr:row>
          <xdr:rowOff>0</xdr:rowOff>
        </xdr:to>
        <xdr:sp macro="" textlink="">
          <xdr:nvSpPr>
            <xdr:cNvPr id="3081" name="Check Box 9" hidden="1">
              <a:extLst>
                <a:ext uri="{63B3BB69-23CF-44E3-9099-C40C66FF867C}">
                  <a14:compatExt spid="_x0000_s3081"/>
                </a:ext>
                <a:ext uri="{FF2B5EF4-FFF2-40B4-BE49-F238E27FC236}">
                  <a16:creationId xmlns:a16="http://schemas.microsoft.com/office/drawing/2014/main" id="{00000000-0008-0000-0100-00000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57</xdr:row>
          <xdr:rowOff>0</xdr:rowOff>
        </xdr:from>
        <xdr:to>
          <xdr:col>22</xdr:col>
          <xdr:colOff>0</xdr:colOff>
          <xdr:row>58</xdr:row>
          <xdr:rowOff>0</xdr:rowOff>
        </xdr:to>
        <xdr:sp macro="" textlink="">
          <xdr:nvSpPr>
            <xdr:cNvPr id="3082" name="Check Box 10" hidden="1">
              <a:extLst>
                <a:ext uri="{63B3BB69-23CF-44E3-9099-C40C66FF867C}">
                  <a14:compatExt spid="_x0000_s3082"/>
                </a:ext>
                <a:ext uri="{FF2B5EF4-FFF2-40B4-BE49-F238E27FC236}">
                  <a16:creationId xmlns:a16="http://schemas.microsoft.com/office/drawing/2014/main" id="{00000000-0008-0000-0100-00000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58</xdr:row>
          <xdr:rowOff>0</xdr:rowOff>
        </xdr:from>
        <xdr:to>
          <xdr:col>21</xdr:col>
          <xdr:colOff>0</xdr:colOff>
          <xdr:row>59</xdr:row>
          <xdr:rowOff>0</xdr:rowOff>
        </xdr:to>
        <xdr:sp macro="" textlink="">
          <xdr:nvSpPr>
            <xdr:cNvPr id="3083" name="Check Box 11" hidden="1">
              <a:extLst>
                <a:ext uri="{63B3BB69-23CF-44E3-9099-C40C66FF867C}">
                  <a14:compatExt spid="_x0000_s3083"/>
                </a:ext>
                <a:ext uri="{FF2B5EF4-FFF2-40B4-BE49-F238E27FC236}">
                  <a16:creationId xmlns:a16="http://schemas.microsoft.com/office/drawing/2014/main" id="{00000000-0008-0000-0100-00000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61</xdr:row>
          <xdr:rowOff>228600</xdr:rowOff>
        </xdr:from>
        <xdr:to>
          <xdr:col>22</xdr:col>
          <xdr:colOff>0</xdr:colOff>
          <xdr:row>63</xdr:row>
          <xdr:rowOff>0</xdr:rowOff>
        </xdr:to>
        <xdr:sp macro="" textlink="">
          <xdr:nvSpPr>
            <xdr:cNvPr id="3084" name="Check Box 12" hidden="1">
              <a:extLst>
                <a:ext uri="{63B3BB69-23CF-44E3-9099-C40C66FF867C}">
                  <a14:compatExt spid="_x0000_s3084"/>
                </a:ext>
                <a:ext uri="{FF2B5EF4-FFF2-40B4-BE49-F238E27FC236}">
                  <a16:creationId xmlns:a16="http://schemas.microsoft.com/office/drawing/2014/main" id="{00000000-0008-0000-0100-00000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63</xdr:row>
          <xdr:rowOff>0</xdr:rowOff>
        </xdr:from>
        <xdr:to>
          <xdr:col>15</xdr:col>
          <xdr:colOff>0</xdr:colOff>
          <xdr:row>65</xdr:row>
          <xdr:rowOff>0</xdr:rowOff>
        </xdr:to>
        <xdr:sp macro="" textlink="">
          <xdr:nvSpPr>
            <xdr:cNvPr id="3085" name="Check Box 13" hidden="1">
              <a:extLst>
                <a:ext uri="{63B3BB69-23CF-44E3-9099-C40C66FF867C}">
                  <a14:compatExt spid="_x0000_s3085"/>
                </a:ext>
                <a:ext uri="{FF2B5EF4-FFF2-40B4-BE49-F238E27FC236}">
                  <a16:creationId xmlns:a16="http://schemas.microsoft.com/office/drawing/2014/main" id="{00000000-0008-0000-0100-00000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213360</xdr:colOff>
          <xdr:row>63</xdr:row>
          <xdr:rowOff>0</xdr:rowOff>
        </xdr:from>
        <xdr:to>
          <xdr:col>22</xdr:col>
          <xdr:colOff>0</xdr:colOff>
          <xdr:row>65</xdr:row>
          <xdr:rowOff>0</xdr:rowOff>
        </xdr:to>
        <xdr:sp macro="" textlink="">
          <xdr:nvSpPr>
            <xdr:cNvPr id="3086" name="Check Box 14" hidden="1">
              <a:extLst>
                <a:ext uri="{63B3BB69-23CF-44E3-9099-C40C66FF867C}">
                  <a14:compatExt spid="_x0000_s3086"/>
                </a:ext>
                <a:ext uri="{FF2B5EF4-FFF2-40B4-BE49-F238E27FC236}">
                  <a16:creationId xmlns:a16="http://schemas.microsoft.com/office/drawing/2014/main" id="{00000000-0008-0000-0100-00000E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0</xdr:colOff>
          <xdr:row>64</xdr:row>
          <xdr:rowOff>114300</xdr:rowOff>
        </xdr:from>
        <xdr:to>
          <xdr:col>17</xdr:col>
          <xdr:colOff>0</xdr:colOff>
          <xdr:row>67</xdr:row>
          <xdr:rowOff>0</xdr:rowOff>
        </xdr:to>
        <xdr:sp macro="" textlink="">
          <xdr:nvSpPr>
            <xdr:cNvPr id="3087" name="Check Box 15" hidden="1">
              <a:extLst>
                <a:ext uri="{63B3BB69-23CF-44E3-9099-C40C66FF867C}">
                  <a14:compatExt spid="_x0000_s3087"/>
                </a:ext>
                <a:ext uri="{FF2B5EF4-FFF2-40B4-BE49-F238E27FC236}">
                  <a16:creationId xmlns:a16="http://schemas.microsoft.com/office/drawing/2014/main" id="{00000000-0008-0000-0100-00000F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64</xdr:row>
          <xdr:rowOff>114300</xdr:rowOff>
        </xdr:from>
        <xdr:to>
          <xdr:col>11</xdr:col>
          <xdr:colOff>0</xdr:colOff>
          <xdr:row>67</xdr:row>
          <xdr:rowOff>0</xdr:rowOff>
        </xdr:to>
        <xdr:sp macro="" textlink="">
          <xdr:nvSpPr>
            <xdr:cNvPr id="3088" name="Check Box 16" hidden="1">
              <a:extLst>
                <a:ext uri="{63B3BB69-23CF-44E3-9099-C40C66FF867C}">
                  <a14:compatExt spid="_x0000_s3088"/>
                </a:ext>
                <a:ext uri="{FF2B5EF4-FFF2-40B4-BE49-F238E27FC236}">
                  <a16:creationId xmlns:a16="http://schemas.microsoft.com/office/drawing/2014/main" id="{00000000-0008-0000-0100-000010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67</xdr:row>
          <xdr:rowOff>0</xdr:rowOff>
        </xdr:from>
        <xdr:to>
          <xdr:col>25</xdr:col>
          <xdr:colOff>0</xdr:colOff>
          <xdr:row>68</xdr:row>
          <xdr:rowOff>0</xdr:rowOff>
        </xdr:to>
        <xdr:sp macro="" textlink="">
          <xdr:nvSpPr>
            <xdr:cNvPr id="3089" name="Check Box 17" hidden="1">
              <a:extLst>
                <a:ext uri="{63B3BB69-23CF-44E3-9099-C40C66FF867C}">
                  <a14:compatExt spid="_x0000_s3089"/>
                </a:ext>
                <a:ext uri="{FF2B5EF4-FFF2-40B4-BE49-F238E27FC236}">
                  <a16:creationId xmlns:a16="http://schemas.microsoft.com/office/drawing/2014/main" id="{00000000-0008-0000-0100-00001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77</xdr:row>
          <xdr:rowOff>0</xdr:rowOff>
        </xdr:from>
        <xdr:to>
          <xdr:col>26</xdr:col>
          <xdr:colOff>0</xdr:colOff>
          <xdr:row>78</xdr:row>
          <xdr:rowOff>0</xdr:rowOff>
        </xdr:to>
        <xdr:sp macro="" textlink="">
          <xdr:nvSpPr>
            <xdr:cNvPr id="3090" name="Check Box 18" hidden="1">
              <a:extLst>
                <a:ext uri="{63B3BB69-23CF-44E3-9099-C40C66FF867C}">
                  <a14:compatExt spid="_x0000_s3090"/>
                </a:ext>
                <a:ext uri="{FF2B5EF4-FFF2-40B4-BE49-F238E27FC236}">
                  <a16:creationId xmlns:a16="http://schemas.microsoft.com/office/drawing/2014/main" id="{00000000-0008-0000-0100-00001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0</xdr:colOff>
          <xdr:row>61</xdr:row>
          <xdr:rowOff>0</xdr:rowOff>
        </xdr:from>
        <xdr:to>
          <xdr:col>25</xdr:col>
          <xdr:colOff>0</xdr:colOff>
          <xdr:row>62</xdr:row>
          <xdr:rowOff>0</xdr:rowOff>
        </xdr:to>
        <xdr:sp macro="" textlink="">
          <xdr:nvSpPr>
            <xdr:cNvPr id="3091" name="Check Box 19" hidden="1">
              <a:extLst>
                <a:ext uri="{63B3BB69-23CF-44E3-9099-C40C66FF867C}">
                  <a14:compatExt spid="_x0000_s3091"/>
                </a:ext>
                <a:ext uri="{FF2B5EF4-FFF2-40B4-BE49-F238E27FC236}">
                  <a16:creationId xmlns:a16="http://schemas.microsoft.com/office/drawing/2014/main" id="{00000000-0008-0000-0100-000013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27</xdr:col>
          <xdr:colOff>0</xdr:colOff>
          <xdr:row>61</xdr:row>
          <xdr:rowOff>0</xdr:rowOff>
        </xdr:from>
        <xdr:to>
          <xdr:col>29</xdr:col>
          <xdr:colOff>0</xdr:colOff>
          <xdr:row>62</xdr:row>
          <xdr:rowOff>0</xdr:rowOff>
        </xdr:to>
        <xdr:sp macro="" textlink="">
          <xdr:nvSpPr>
            <xdr:cNvPr id="3092" name="Check Box 20" hidden="1">
              <a:extLst>
                <a:ext uri="{63B3BB69-23CF-44E3-9099-C40C66FF867C}">
                  <a14:compatExt spid="_x0000_s3092"/>
                </a:ext>
                <a:ext uri="{FF2B5EF4-FFF2-40B4-BE49-F238E27FC236}">
                  <a16:creationId xmlns:a16="http://schemas.microsoft.com/office/drawing/2014/main" id="{00000000-0008-0000-0100-000014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50</xdr:row>
          <xdr:rowOff>0</xdr:rowOff>
        </xdr:from>
        <xdr:to>
          <xdr:col>29</xdr:col>
          <xdr:colOff>0</xdr:colOff>
          <xdr:row>51</xdr:row>
          <xdr:rowOff>0</xdr:rowOff>
        </xdr:to>
        <xdr:sp macro="" textlink="">
          <xdr:nvSpPr>
            <xdr:cNvPr id="3093" name="Check Box 21" hidden="1">
              <a:extLst>
                <a:ext uri="{63B3BB69-23CF-44E3-9099-C40C66FF867C}">
                  <a14:compatExt spid="_x0000_s3093"/>
                </a:ext>
                <a:ext uri="{FF2B5EF4-FFF2-40B4-BE49-F238E27FC236}">
                  <a16:creationId xmlns:a16="http://schemas.microsoft.com/office/drawing/2014/main" id="{00000000-0008-0000-0100-000015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213360</xdr:colOff>
          <xdr:row>51</xdr:row>
          <xdr:rowOff>0</xdr:rowOff>
        </xdr:from>
        <xdr:to>
          <xdr:col>26</xdr:col>
          <xdr:colOff>0</xdr:colOff>
          <xdr:row>52</xdr:row>
          <xdr:rowOff>0</xdr:rowOff>
        </xdr:to>
        <xdr:sp macro="" textlink="">
          <xdr:nvSpPr>
            <xdr:cNvPr id="3094" name="Check Box 22" hidden="1">
              <a:extLst>
                <a:ext uri="{63B3BB69-23CF-44E3-9099-C40C66FF867C}">
                  <a14:compatExt spid="_x0000_s3094"/>
                </a:ext>
                <a:ext uri="{FF2B5EF4-FFF2-40B4-BE49-F238E27FC236}">
                  <a16:creationId xmlns:a16="http://schemas.microsoft.com/office/drawing/2014/main" id="{00000000-0008-0000-0100-000016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52</xdr:row>
          <xdr:rowOff>0</xdr:rowOff>
        </xdr:from>
        <xdr:to>
          <xdr:col>24</xdr:col>
          <xdr:colOff>0</xdr:colOff>
          <xdr:row>53</xdr:row>
          <xdr:rowOff>0</xdr:rowOff>
        </xdr:to>
        <xdr:sp macro="" textlink="">
          <xdr:nvSpPr>
            <xdr:cNvPr id="3095" name="Check Box 23" hidden="1">
              <a:extLst>
                <a:ext uri="{63B3BB69-23CF-44E3-9099-C40C66FF867C}">
                  <a14:compatExt spid="_x0000_s3095"/>
                </a:ext>
                <a:ext uri="{FF2B5EF4-FFF2-40B4-BE49-F238E27FC236}">
                  <a16:creationId xmlns:a16="http://schemas.microsoft.com/office/drawing/2014/main" id="{00000000-0008-0000-0100-000017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0</xdr:colOff>
          <xdr:row>51</xdr:row>
          <xdr:rowOff>0</xdr:rowOff>
        </xdr:from>
        <xdr:to>
          <xdr:col>30</xdr:col>
          <xdr:colOff>0</xdr:colOff>
          <xdr:row>52</xdr:row>
          <xdr:rowOff>0</xdr:rowOff>
        </xdr:to>
        <xdr:sp macro="" textlink="">
          <xdr:nvSpPr>
            <xdr:cNvPr id="3096" name="Check Box 24" hidden="1">
              <a:extLst>
                <a:ext uri="{63B3BB69-23CF-44E3-9099-C40C66FF867C}">
                  <a14:compatExt spid="_x0000_s3096"/>
                </a:ext>
                <a:ext uri="{FF2B5EF4-FFF2-40B4-BE49-F238E27FC236}">
                  <a16:creationId xmlns:a16="http://schemas.microsoft.com/office/drawing/2014/main" id="{00000000-0008-0000-0100-000018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0</xdr:colOff>
          <xdr:row>50</xdr:row>
          <xdr:rowOff>0</xdr:rowOff>
        </xdr:from>
        <xdr:to>
          <xdr:col>24</xdr:col>
          <xdr:colOff>0</xdr:colOff>
          <xdr:row>51</xdr:row>
          <xdr:rowOff>0</xdr:rowOff>
        </xdr:to>
        <xdr:sp macro="" textlink="">
          <xdr:nvSpPr>
            <xdr:cNvPr id="3097" name="Check Box 25" hidden="1">
              <a:extLst>
                <a:ext uri="{63B3BB69-23CF-44E3-9099-C40C66FF867C}">
                  <a14:compatExt spid="_x0000_s3097"/>
                </a:ext>
                <a:ext uri="{FF2B5EF4-FFF2-40B4-BE49-F238E27FC236}">
                  <a16:creationId xmlns:a16="http://schemas.microsoft.com/office/drawing/2014/main" id="{00000000-0008-0000-0100-000019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49</xdr:row>
          <xdr:rowOff>7620</xdr:rowOff>
        </xdr:from>
        <xdr:to>
          <xdr:col>20</xdr:col>
          <xdr:colOff>0</xdr:colOff>
          <xdr:row>50</xdr:row>
          <xdr:rowOff>0</xdr:rowOff>
        </xdr:to>
        <xdr:sp macro="" textlink="">
          <xdr:nvSpPr>
            <xdr:cNvPr id="3098" name="Check Box 26" hidden="1">
              <a:extLst>
                <a:ext uri="{63B3BB69-23CF-44E3-9099-C40C66FF867C}">
                  <a14:compatExt spid="_x0000_s3098"/>
                </a:ext>
                <a:ext uri="{FF2B5EF4-FFF2-40B4-BE49-F238E27FC236}">
                  <a16:creationId xmlns:a16="http://schemas.microsoft.com/office/drawing/2014/main" id="{00000000-0008-0000-0100-00001A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40</xdr:row>
          <xdr:rowOff>68580</xdr:rowOff>
        </xdr:from>
        <xdr:to>
          <xdr:col>12</xdr:col>
          <xdr:colOff>198120</xdr:colOff>
          <xdr:row>42</xdr:row>
          <xdr:rowOff>7620</xdr:rowOff>
        </xdr:to>
        <xdr:sp macro="" textlink="">
          <xdr:nvSpPr>
            <xdr:cNvPr id="3099" name="Check Box 27" hidden="1">
              <a:extLst>
                <a:ext uri="{63B3BB69-23CF-44E3-9099-C40C66FF867C}">
                  <a14:compatExt spid="_x0000_s3099"/>
                </a:ext>
                <a:ext uri="{FF2B5EF4-FFF2-40B4-BE49-F238E27FC236}">
                  <a16:creationId xmlns:a16="http://schemas.microsoft.com/office/drawing/2014/main" id="{00000000-0008-0000-0100-00001B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7620</xdr:colOff>
          <xdr:row>40</xdr:row>
          <xdr:rowOff>60960</xdr:rowOff>
        </xdr:from>
        <xdr:to>
          <xdr:col>17</xdr:col>
          <xdr:colOff>7620</xdr:colOff>
          <xdr:row>42</xdr:row>
          <xdr:rowOff>22860</xdr:rowOff>
        </xdr:to>
        <xdr:sp macro="" textlink="">
          <xdr:nvSpPr>
            <xdr:cNvPr id="3100" name="Check Box 28" hidden="1">
              <a:extLst>
                <a:ext uri="{63B3BB69-23CF-44E3-9099-C40C66FF867C}">
                  <a14:compatExt spid="_x0000_s3100"/>
                </a:ext>
                <a:ext uri="{FF2B5EF4-FFF2-40B4-BE49-F238E27FC236}">
                  <a16:creationId xmlns:a16="http://schemas.microsoft.com/office/drawing/2014/main" id="{00000000-0008-0000-0100-00001C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114300</xdr:colOff>
          <xdr:row>41</xdr:row>
          <xdr:rowOff>0</xdr:rowOff>
        </xdr:from>
        <xdr:to>
          <xdr:col>26</xdr:col>
          <xdr:colOff>114300</xdr:colOff>
          <xdr:row>43</xdr:row>
          <xdr:rowOff>175260</xdr:rowOff>
        </xdr:to>
        <xdr:sp macro="" textlink="">
          <xdr:nvSpPr>
            <xdr:cNvPr id="3101" name="Check Box 29" hidden="1">
              <a:extLst>
                <a:ext uri="{63B3BB69-23CF-44E3-9099-C40C66FF867C}">
                  <a14:compatExt spid="_x0000_s3101"/>
                </a:ext>
                <a:ext uri="{FF2B5EF4-FFF2-40B4-BE49-F238E27FC236}">
                  <a16:creationId xmlns:a16="http://schemas.microsoft.com/office/drawing/2014/main" id="{00000000-0008-0000-0100-00001D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 editAs="oneCell">
    <xdr:from>
      <xdr:col>9</xdr:col>
      <xdr:colOff>0</xdr:colOff>
      <xdr:row>40</xdr:row>
      <xdr:rowOff>0</xdr:rowOff>
    </xdr:from>
    <xdr:to>
      <xdr:col>13</xdr:col>
      <xdr:colOff>0</xdr:colOff>
      <xdr:row>42</xdr:row>
      <xdr:rowOff>0</xdr:rowOff>
    </xdr:to>
    <xdr:sp macro="" textlink="">
      <xdr:nvSpPr>
        <xdr:cNvPr id="60" name="Check Box 86" hidden="1">
          <a:extLst>
            <a:ext uri="{63B3BB69-23CF-44E3-9099-C40C66FF867C}">
              <a14:compatExt xmlns:a14="http://schemas.microsoft.com/office/drawing/2010/main" spid="_x0000_s2134"/>
            </a:ext>
            <a:ext uri="{FF2B5EF4-FFF2-40B4-BE49-F238E27FC236}">
              <a16:creationId xmlns:a16="http://schemas.microsoft.com/office/drawing/2014/main" id="{00000000-0008-0000-0100-00003C000000}"/>
            </a:ext>
          </a:extLst>
        </xdr:cNvPr>
        <xdr:cNvSpPr/>
      </xdr:nvSpPr>
      <xdr:spPr bwMode="auto">
        <a:xfrm>
          <a:off x="1851660" y="7543800"/>
          <a:ext cx="8229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13</xdr:col>
      <xdr:colOff>0</xdr:colOff>
      <xdr:row>40</xdr:row>
      <xdr:rowOff>0</xdr:rowOff>
    </xdr:from>
    <xdr:to>
      <xdr:col>17</xdr:col>
      <xdr:colOff>0</xdr:colOff>
      <xdr:row>42</xdr:row>
      <xdr:rowOff>0</xdr:rowOff>
    </xdr:to>
    <xdr:sp macro="" textlink="">
      <xdr:nvSpPr>
        <xdr:cNvPr id="61" name="Check Box 87" hidden="1">
          <a:extLst>
            <a:ext uri="{63B3BB69-23CF-44E3-9099-C40C66FF867C}">
              <a14:compatExt xmlns:a14="http://schemas.microsoft.com/office/drawing/2010/main" spid="_x0000_s2135"/>
            </a:ext>
            <a:ext uri="{FF2B5EF4-FFF2-40B4-BE49-F238E27FC236}">
              <a16:creationId xmlns:a16="http://schemas.microsoft.com/office/drawing/2014/main" id="{00000000-0008-0000-0100-00003D000000}"/>
            </a:ext>
          </a:extLst>
        </xdr:cNvPr>
        <xdr:cNvSpPr/>
      </xdr:nvSpPr>
      <xdr:spPr bwMode="auto">
        <a:xfrm>
          <a:off x="2674620" y="7543800"/>
          <a:ext cx="82296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26</xdr:col>
      <xdr:colOff>0</xdr:colOff>
      <xdr:row>40</xdr:row>
      <xdr:rowOff>0</xdr:rowOff>
    </xdr:from>
    <xdr:to>
      <xdr:col>28</xdr:col>
      <xdr:colOff>0</xdr:colOff>
      <xdr:row>42</xdr:row>
      <xdr:rowOff>0</xdr:rowOff>
    </xdr:to>
    <xdr:sp macro="" textlink="">
      <xdr:nvSpPr>
        <xdr:cNvPr id="62" name="Check Box 88" hidden="1">
          <a:extLst>
            <a:ext uri="{63B3BB69-23CF-44E3-9099-C40C66FF867C}">
              <a14:compatExt xmlns:a14="http://schemas.microsoft.com/office/drawing/2010/main" spid="_x0000_s2136"/>
            </a:ext>
            <a:ext uri="{FF2B5EF4-FFF2-40B4-BE49-F238E27FC236}">
              <a16:creationId xmlns:a16="http://schemas.microsoft.com/office/drawing/2014/main" id="{00000000-0008-0000-0100-00003E000000}"/>
            </a:ext>
          </a:extLst>
        </xdr:cNvPr>
        <xdr:cNvSpPr/>
      </xdr:nvSpPr>
      <xdr:spPr bwMode="auto">
        <a:xfrm>
          <a:off x="5349240" y="7543800"/>
          <a:ext cx="411480" cy="457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198120</xdr:colOff>
          <xdr:row>42</xdr:row>
          <xdr:rowOff>76200</xdr:rowOff>
        </xdr:from>
        <xdr:to>
          <xdr:col>12</xdr:col>
          <xdr:colOff>45720</xdr:colOff>
          <xdr:row>44</xdr:row>
          <xdr:rowOff>45720</xdr:rowOff>
        </xdr:to>
        <xdr:sp macro="" textlink="">
          <xdr:nvSpPr>
            <xdr:cNvPr id="3106" name="Check Box 34" hidden="1">
              <a:extLst>
                <a:ext uri="{63B3BB69-23CF-44E3-9099-C40C66FF867C}">
                  <a14:compatExt spid="_x0000_s3106"/>
                </a:ext>
                <a:ext uri="{FF2B5EF4-FFF2-40B4-BE49-F238E27FC236}">
                  <a16:creationId xmlns:a16="http://schemas.microsoft.com/office/drawing/2014/main" id="{00000000-0008-0000-0100-00002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8" Type="http://schemas.openxmlformats.org/officeDocument/2006/relationships/ctrlProp" Target="../ctrlProps/ctrlProp5.xml"/></Relationships>
</file>

<file path=xl/worksheets/_rels/sheet2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40.xml"/><Relationship Id="rId18" Type="http://schemas.openxmlformats.org/officeDocument/2006/relationships/ctrlProp" Target="../ctrlProps/ctrlProp45.xml"/><Relationship Id="rId26" Type="http://schemas.openxmlformats.org/officeDocument/2006/relationships/ctrlProp" Target="../ctrlProps/ctrlProp53.xml"/><Relationship Id="rId3" Type="http://schemas.openxmlformats.org/officeDocument/2006/relationships/vmlDrawing" Target="../drawings/vmlDrawing2.vml"/><Relationship Id="rId21" Type="http://schemas.openxmlformats.org/officeDocument/2006/relationships/ctrlProp" Target="../ctrlProps/ctrlProp48.xml"/><Relationship Id="rId7" Type="http://schemas.openxmlformats.org/officeDocument/2006/relationships/ctrlProp" Target="../ctrlProps/ctrlProp34.xml"/><Relationship Id="rId12" Type="http://schemas.openxmlformats.org/officeDocument/2006/relationships/ctrlProp" Target="../ctrlProps/ctrlProp39.xml"/><Relationship Id="rId17" Type="http://schemas.openxmlformats.org/officeDocument/2006/relationships/ctrlProp" Target="../ctrlProps/ctrlProp44.xml"/><Relationship Id="rId25" Type="http://schemas.openxmlformats.org/officeDocument/2006/relationships/ctrlProp" Target="../ctrlProps/ctrlProp52.xml"/><Relationship Id="rId33" Type="http://schemas.openxmlformats.org/officeDocument/2006/relationships/ctrlProp" Target="../ctrlProps/ctrlProp60.xml"/><Relationship Id="rId2" Type="http://schemas.openxmlformats.org/officeDocument/2006/relationships/drawing" Target="../drawings/drawing2.xml"/><Relationship Id="rId16" Type="http://schemas.openxmlformats.org/officeDocument/2006/relationships/ctrlProp" Target="../ctrlProps/ctrlProp43.xml"/><Relationship Id="rId20" Type="http://schemas.openxmlformats.org/officeDocument/2006/relationships/ctrlProp" Target="../ctrlProps/ctrlProp47.xml"/><Relationship Id="rId29" Type="http://schemas.openxmlformats.org/officeDocument/2006/relationships/ctrlProp" Target="../ctrlProps/ctrlProp56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33.xml"/><Relationship Id="rId11" Type="http://schemas.openxmlformats.org/officeDocument/2006/relationships/ctrlProp" Target="../ctrlProps/ctrlProp38.xml"/><Relationship Id="rId24" Type="http://schemas.openxmlformats.org/officeDocument/2006/relationships/ctrlProp" Target="../ctrlProps/ctrlProp51.xml"/><Relationship Id="rId32" Type="http://schemas.openxmlformats.org/officeDocument/2006/relationships/ctrlProp" Target="../ctrlProps/ctrlProp59.xml"/><Relationship Id="rId5" Type="http://schemas.openxmlformats.org/officeDocument/2006/relationships/ctrlProp" Target="../ctrlProps/ctrlProp32.xml"/><Relationship Id="rId15" Type="http://schemas.openxmlformats.org/officeDocument/2006/relationships/ctrlProp" Target="../ctrlProps/ctrlProp42.xml"/><Relationship Id="rId23" Type="http://schemas.openxmlformats.org/officeDocument/2006/relationships/ctrlProp" Target="../ctrlProps/ctrlProp50.xml"/><Relationship Id="rId28" Type="http://schemas.openxmlformats.org/officeDocument/2006/relationships/ctrlProp" Target="../ctrlProps/ctrlProp55.xml"/><Relationship Id="rId10" Type="http://schemas.openxmlformats.org/officeDocument/2006/relationships/ctrlProp" Target="../ctrlProps/ctrlProp37.xml"/><Relationship Id="rId19" Type="http://schemas.openxmlformats.org/officeDocument/2006/relationships/ctrlProp" Target="../ctrlProps/ctrlProp46.xml"/><Relationship Id="rId31" Type="http://schemas.openxmlformats.org/officeDocument/2006/relationships/ctrlProp" Target="../ctrlProps/ctrlProp58.xml"/><Relationship Id="rId4" Type="http://schemas.openxmlformats.org/officeDocument/2006/relationships/ctrlProp" Target="../ctrlProps/ctrlProp31.xml"/><Relationship Id="rId9" Type="http://schemas.openxmlformats.org/officeDocument/2006/relationships/ctrlProp" Target="../ctrlProps/ctrlProp36.xml"/><Relationship Id="rId14" Type="http://schemas.openxmlformats.org/officeDocument/2006/relationships/ctrlProp" Target="../ctrlProps/ctrlProp41.xml"/><Relationship Id="rId22" Type="http://schemas.openxmlformats.org/officeDocument/2006/relationships/ctrlProp" Target="../ctrlProps/ctrlProp49.xml"/><Relationship Id="rId27" Type="http://schemas.openxmlformats.org/officeDocument/2006/relationships/ctrlProp" Target="../ctrlProps/ctrlProp54.xml"/><Relationship Id="rId30" Type="http://schemas.openxmlformats.org/officeDocument/2006/relationships/ctrlProp" Target="../ctrlProps/ctrlProp57.xml"/><Relationship Id="rId8" Type="http://schemas.openxmlformats.org/officeDocument/2006/relationships/ctrlProp" Target="../ctrlProps/ctrlProp35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BN104"/>
  <sheetViews>
    <sheetView tabSelected="1" showWhiteSpace="0" view="pageBreakPreview" zoomScaleNormal="130" zoomScaleSheetLayoutView="100" workbookViewId="0">
      <selection activeCell="M7" sqref="M7:T7"/>
    </sheetView>
  </sheetViews>
  <sheetFormatPr defaultColWidth="2.69921875" defaultRowHeight="18" customHeight="1" x14ac:dyDescent="0.45"/>
  <cols>
    <col min="1" max="16384" width="2.69921875" style="11"/>
  </cols>
  <sheetData>
    <row r="1" spans="1:31" ht="18" customHeight="1" x14ac:dyDescent="0.45">
      <c r="A1" s="11" t="s">
        <v>167</v>
      </c>
    </row>
    <row r="2" spans="1:31" ht="18" customHeight="1" x14ac:dyDescent="0.45">
      <c r="B2" s="1"/>
      <c r="C2" s="2"/>
      <c r="D2" s="2"/>
      <c r="E2" s="2"/>
      <c r="F2" s="2"/>
      <c r="G2" s="2"/>
      <c r="H2" s="2"/>
      <c r="I2" s="2"/>
      <c r="J2" s="2"/>
      <c r="K2" s="2"/>
      <c r="L2" s="2"/>
      <c r="M2" s="2" t="s">
        <v>0</v>
      </c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12"/>
    </row>
    <row r="3" spans="1:31" ht="18" customHeight="1" x14ac:dyDescent="0.45">
      <c r="B3" s="5"/>
      <c r="C3" s="4"/>
      <c r="D3" s="4" t="s">
        <v>101</v>
      </c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13"/>
    </row>
    <row r="4" spans="1:31" s="9" customFormat="1" ht="18" customHeight="1" x14ac:dyDescent="0.45">
      <c r="B4" s="3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2"/>
      <c r="S4" s="72"/>
      <c r="T4" s="96"/>
      <c r="U4" s="75"/>
      <c r="V4" s="75"/>
      <c r="W4" s="76"/>
      <c r="X4" s="7" t="s">
        <v>21</v>
      </c>
      <c r="Y4" s="96"/>
      <c r="Z4" s="76"/>
      <c r="AA4" s="7" t="s">
        <v>22</v>
      </c>
      <c r="AB4" s="96"/>
      <c r="AC4" s="76"/>
      <c r="AD4" s="7" t="s">
        <v>23</v>
      </c>
      <c r="AE4" s="8"/>
    </row>
    <row r="5" spans="1:31" ht="18" customHeight="1" x14ac:dyDescent="0.45">
      <c r="B5" s="5"/>
      <c r="C5" s="46" t="s">
        <v>163</v>
      </c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13"/>
    </row>
    <row r="6" spans="1:31" ht="18" customHeight="1" x14ac:dyDescent="0.45">
      <c r="B6" s="5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13"/>
    </row>
    <row r="7" spans="1:31" s="9" customFormat="1" ht="18" customHeight="1" x14ac:dyDescent="0.45">
      <c r="B7" s="3"/>
      <c r="C7" s="7"/>
      <c r="D7" s="7"/>
      <c r="E7" s="7"/>
      <c r="F7" s="7"/>
      <c r="G7" s="7"/>
      <c r="H7" s="7"/>
      <c r="J7" s="72" t="s">
        <v>44</v>
      </c>
      <c r="K7" s="72"/>
      <c r="L7" s="72"/>
      <c r="M7" s="96"/>
      <c r="N7" s="75"/>
      <c r="O7" s="75"/>
      <c r="P7" s="75"/>
      <c r="Q7" s="75"/>
      <c r="R7" s="75"/>
      <c r="S7" s="75"/>
      <c r="T7" s="76"/>
      <c r="U7" s="7"/>
      <c r="V7" s="7"/>
      <c r="W7" s="7"/>
      <c r="X7" s="7"/>
      <c r="Y7" s="7"/>
      <c r="Z7" s="7"/>
      <c r="AA7" s="7"/>
      <c r="AB7" s="7"/>
      <c r="AC7" s="7"/>
      <c r="AD7" s="7"/>
      <c r="AE7" s="8"/>
    </row>
    <row r="8" spans="1:31" s="9" customFormat="1" ht="18" customHeight="1" x14ac:dyDescent="0.45">
      <c r="B8" s="3"/>
      <c r="C8" s="7"/>
      <c r="D8" s="7"/>
      <c r="E8" s="7"/>
      <c r="F8" s="7"/>
      <c r="G8" s="7"/>
      <c r="H8" s="7"/>
      <c r="J8" s="97" t="s">
        <v>171</v>
      </c>
      <c r="K8" s="97"/>
      <c r="L8" s="98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8"/>
    </row>
    <row r="9" spans="1:31" s="9" customFormat="1" ht="9" customHeight="1" x14ac:dyDescent="0.45">
      <c r="B9" s="3"/>
      <c r="C9" s="7"/>
      <c r="D9" s="7"/>
      <c r="E9" s="7"/>
      <c r="F9" s="7"/>
      <c r="G9" s="7"/>
      <c r="H9" s="7"/>
      <c r="J9" s="97"/>
      <c r="K9" s="97"/>
      <c r="L9" s="98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8"/>
    </row>
    <row r="10" spans="1:31" s="9" customFormat="1" ht="18" customHeight="1" x14ac:dyDescent="0.45">
      <c r="B10" s="3"/>
      <c r="C10" s="7"/>
      <c r="D10" s="7"/>
      <c r="E10" s="7"/>
      <c r="F10" s="7"/>
      <c r="G10" s="7"/>
      <c r="H10" s="7"/>
      <c r="J10" s="97"/>
      <c r="K10" s="97"/>
      <c r="L10" s="98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8"/>
    </row>
    <row r="11" spans="1:31" s="9" customFormat="1" ht="9" customHeight="1" x14ac:dyDescent="0.45">
      <c r="B11" s="3"/>
      <c r="C11" s="7"/>
      <c r="D11" s="7"/>
      <c r="E11" s="7"/>
      <c r="F11" s="7"/>
      <c r="G11" s="7"/>
      <c r="H11" s="7"/>
      <c r="J11" s="97"/>
      <c r="K11" s="97"/>
      <c r="L11" s="98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8"/>
    </row>
    <row r="12" spans="1:31" s="9" customFormat="1" ht="18" customHeight="1" x14ac:dyDescent="0.45">
      <c r="B12" s="3"/>
      <c r="C12" s="7"/>
      <c r="D12" s="7"/>
      <c r="E12" s="7"/>
      <c r="F12" s="7"/>
      <c r="G12" s="7"/>
      <c r="H12" s="7"/>
      <c r="J12" s="72" t="s">
        <v>170</v>
      </c>
      <c r="K12" s="72"/>
      <c r="L12" s="72"/>
      <c r="M12" s="72"/>
      <c r="N12" s="72"/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8"/>
    </row>
    <row r="13" spans="1:31" s="9" customFormat="1" ht="9" customHeight="1" x14ac:dyDescent="0.45">
      <c r="B13" s="3"/>
      <c r="C13" s="7"/>
      <c r="D13" s="7"/>
      <c r="E13" s="7"/>
      <c r="F13" s="7"/>
      <c r="G13" s="7"/>
      <c r="H13" s="7"/>
      <c r="J13" s="72"/>
      <c r="K13" s="72"/>
      <c r="L13" s="72"/>
      <c r="M13" s="72"/>
      <c r="N13" s="72"/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8"/>
    </row>
    <row r="14" spans="1:31" s="9" customFormat="1" ht="18" customHeight="1" x14ac:dyDescent="0.45">
      <c r="B14" s="3"/>
      <c r="C14" s="7"/>
      <c r="D14" s="7"/>
      <c r="E14" s="7"/>
      <c r="F14" s="7"/>
      <c r="G14" s="7"/>
      <c r="H14" s="7"/>
      <c r="J14" s="72" t="s">
        <v>169</v>
      </c>
      <c r="K14" s="72"/>
      <c r="L14" s="72"/>
      <c r="M14" s="72"/>
      <c r="N14" s="72"/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8"/>
    </row>
    <row r="15" spans="1:31" s="9" customFormat="1" ht="9" customHeight="1" x14ac:dyDescent="0.45">
      <c r="B15" s="3"/>
      <c r="C15" s="7"/>
      <c r="D15" s="7"/>
      <c r="E15" s="7"/>
      <c r="F15" s="7"/>
      <c r="G15" s="7"/>
      <c r="H15" s="7"/>
      <c r="J15" s="72"/>
      <c r="K15" s="72"/>
      <c r="L15" s="72"/>
      <c r="M15" s="72"/>
      <c r="N15" s="72"/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8"/>
    </row>
    <row r="16" spans="1:31" s="9" customFormat="1" ht="18" customHeight="1" x14ac:dyDescent="0.45">
      <c r="B16" s="3"/>
      <c r="C16" s="7"/>
      <c r="D16" s="7"/>
      <c r="E16" s="7"/>
      <c r="F16" s="7"/>
      <c r="G16" s="7"/>
      <c r="H16" s="7"/>
      <c r="J16" s="72" t="s">
        <v>45</v>
      </c>
      <c r="K16" s="72"/>
      <c r="L16" s="72"/>
      <c r="M16" s="72"/>
      <c r="N16" s="72"/>
      <c r="O16" s="72"/>
      <c r="P16" s="72"/>
      <c r="Q16" s="74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8"/>
    </row>
    <row r="17" spans="2:31" ht="18" customHeight="1" x14ac:dyDescent="0.45">
      <c r="B17" s="5"/>
      <c r="C17" s="4"/>
      <c r="D17" s="4"/>
      <c r="E17" s="4"/>
      <c r="F17" s="4"/>
      <c r="G17" s="4"/>
      <c r="H17" s="4"/>
      <c r="I17" s="4"/>
      <c r="J17" s="4"/>
      <c r="K17" s="4"/>
      <c r="L17" s="4"/>
      <c r="M17" s="1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13"/>
    </row>
    <row r="18" spans="2:31" ht="18" customHeight="1" x14ac:dyDescent="0.45">
      <c r="B18" s="5"/>
      <c r="C18" s="4"/>
      <c r="D18" s="72" t="s">
        <v>165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13"/>
    </row>
    <row r="19" spans="2:31" ht="18" customHeight="1" x14ac:dyDescent="0.45">
      <c r="B19" s="5"/>
      <c r="C19" s="94" t="s">
        <v>36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13"/>
    </row>
    <row r="20" spans="2:31" s="9" customFormat="1" ht="18" customHeight="1" x14ac:dyDescent="0.45">
      <c r="B20" s="155" t="s">
        <v>46</v>
      </c>
      <c r="C20" s="155"/>
      <c r="D20" s="91" t="s">
        <v>1</v>
      </c>
      <c r="E20" s="91"/>
      <c r="F20" s="91"/>
      <c r="G20" s="91"/>
      <c r="H20" s="91"/>
      <c r="I20" s="92"/>
      <c r="J20" s="99" t="s">
        <v>37</v>
      </c>
      <c r="K20" s="91"/>
      <c r="L20" s="91"/>
      <c r="M20" s="91"/>
      <c r="N20" s="91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83"/>
      <c r="Z20" s="91" t="s">
        <v>38</v>
      </c>
      <c r="AA20" s="91"/>
      <c r="AB20" s="77"/>
      <c r="AC20" s="78"/>
      <c r="AD20" s="78"/>
      <c r="AE20" s="83"/>
    </row>
    <row r="21" spans="2:31" s="9" customFormat="1" ht="18" customHeight="1" x14ac:dyDescent="0.45">
      <c r="B21" s="155"/>
      <c r="C21" s="155"/>
      <c r="D21" s="94"/>
      <c r="E21" s="94"/>
      <c r="F21" s="94"/>
      <c r="G21" s="94"/>
      <c r="H21" s="94"/>
      <c r="I21" s="95"/>
      <c r="J21" s="101"/>
      <c r="K21" s="94"/>
      <c r="L21" s="94"/>
      <c r="M21" s="94"/>
      <c r="N21" s="94"/>
      <c r="O21" s="79"/>
      <c r="P21" s="80"/>
      <c r="Q21" s="80"/>
      <c r="R21" s="80"/>
      <c r="S21" s="80"/>
      <c r="T21" s="80"/>
      <c r="U21" s="80"/>
      <c r="V21" s="80"/>
      <c r="W21" s="80"/>
      <c r="X21" s="80"/>
      <c r="Y21" s="84"/>
      <c r="Z21" s="94"/>
      <c r="AA21" s="94"/>
      <c r="AB21" s="79"/>
      <c r="AC21" s="80"/>
      <c r="AD21" s="80"/>
      <c r="AE21" s="84"/>
    </row>
    <row r="22" spans="2:31" s="9" customFormat="1" ht="18" customHeight="1" x14ac:dyDescent="0.45">
      <c r="B22" s="155"/>
      <c r="C22" s="155"/>
      <c r="D22" s="91" t="s">
        <v>2</v>
      </c>
      <c r="E22" s="91"/>
      <c r="F22" s="91"/>
      <c r="G22" s="91"/>
      <c r="H22" s="91"/>
      <c r="I22" s="92"/>
      <c r="J22" s="77"/>
      <c r="K22" s="78"/>
      <c r="L22" s="78"/>
      <c r="M22" s="78"/>
      <c r="N22" s="81" t="s">
        <v>164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83"/>
    </row>
    <row r="23" spans="2:31" s="9" customFormat="1" ht="18" customHeight="1" x14ac:dyDescent="0.45">
      <c r="B23" s="155"/>
      <c r="C23" s="155"/>
      <c r="D23" s="94"/>
      <c r="E23" s="94"/>
      <c r="F23" s="94"/>
      <c r="G23" s="94"/>
      <c r="H23" s="94"/>
      <c r="I23" s="95"/>
      <c r="J23" s="79"/>
      <c r="K23" s="80"/>
      <c r="L23" s="80"/>
      <c r="M23" s="80"/>
      <c r="N23" s="82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4"/>
    </row>
    <row r="24" spans="2:31" s="9" customFormat="1" ht="18" customHeight="1" x14ac:dyDescent="0.45">
      <c r="B24" s="155"/>
      <c r="C24" s="155"/>
      <c r="D24" s="91" t="s">
        <v>3</v>
      </c>
      <c r="E24" s="91"/>
      <c r="F24" s="91"/>
      <c r="G24" s="91"/>
      <c r="H24" s="91"/>
      <c r="I24" s="92"/>
      <c r="J24" s="99"/>
      <c r="K24" s="91" t="s">
        <v>14</v>
      </c>
      <c r="L24" s="91"/>
      <c r="M24" s="91"/>
      <c r="N24" s="91" t="s">
        <v>15</v>
      </c>
      <c r="O24" s="91"/>
      <c r="P24" s="91"/>
      <c r="Q24" s="91"/>
      <c r="R24" s="91"/>
      <c r="S24" s="91" t="s">
        <v>35</v>
      </c>
      <c r="T24" s="91"/>
      <c r="U24" s="91" t="s">
        <v>24</v>
      </c>
      <c r="V24" s="91"/>
      <c r="W24" s="91"/>
      <c r="X24" s="91" t="s">
        <v>25</v>
      </c>
      <c r="Y24" s="91"/>
      <c r="Z24" s="91"/>
      <c r="AA24" s="91"/>
      <c r="AB24" s="91" t="s">
        <v>40</v>
      </c>
      <c r="AC24" s="91"/>
      <c r="AD24" s="91"/>
      <c r="AE24" s="92" t="s">
        <v>41</v>
      </c>
    </row>
    <row r="25" spans="2:31" s="9" customFormat="1" ht="18" customHeight="1" x14ac:dyDescent="0.45">
      <c r="B25" s="155"/>
      <c r="C25" s="155"/>
      <c r="D25" s="94"/>
      <c r="E25" s="94"/>
      <c r="F25" s="94"/>
      <c r="G25" s="94"/>
      <c r="H25" s="94"/>
      <c r="I25" s="95"/>
      <c r="J25" s="101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5"/>
    </row>
    <row r="26" spans="2:31" s="9" customFormat="1" ht="9" customHeight="1" x14ac:dyDescent="0.45">
      <c r="B26" s="155"/>
      <c r="C26" s="155"/>
      <c r="D26" s="91" t="s">
        <v>4</v>
      </c>
      <c r="E26" s="91"/>
      <c r="F26" s="91"/>
      <c r="G26" s="91"/>
      <c r="H26" s="91"/>
      <c r="I26" s="92"/>
      <c r="J26" s="85"/>
      <c r="K26" s="86"/>
      <c r="L26" s="86"/>
      <c r="M26" s="86"/>
      <c r="N26" s="86"/>
      <c r="O26" s="86"/>
      <c r="P26" s="91" t="s">
        <v>63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2"/>
    </row>
    <row r="27" spans="2:31" s="9" customFormat="1" ht="18" customHeight="1" x14ac:dyDescent="0.45">
      <c r="B27" s="155"/>
      <c r="C27" s="155"/>
      <c r="D27" s="72"/>
      <c r="E27" s="72"/>
      <c r="F27" s="72"/>
      <c r="G27" s="72"/>
      <c r="H27" s="72"/>
      <c r="I27" s="93"/>
      <c r="J27" s="87"/>
      <c r="K27" s="88"/>
      <c r="L27" s="96"/>
      <c r="M27" s="75"/>
      <c r="N27" s="75"/>
      <c r="O27" s="76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93"/>
    </row>
    <row r="28" spans="2:31" s="9" customFormat="1" ht="9" customHeight="1" x14ac:dyDescent="0.45">
      <c r="B28" s="155"/>
      <c r="C28" s="155"/>
      <c r="D28" s="94"/>
      <c r="E28" s="94"/>
      <c r="F28" s="94"/>
      <c r="G28" s="94"/>
      <c r="H28" s="94"/>
      <c r="I28" s="95"/>
      <c r="J28" s="89"/>
      <c r="K28" s="90"/>
      <c r="L28" s="90"/>
      <c r="M28" s="90"/>
      <c r="N28" s="90"/>
      <c r="O28" s="90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5"/>
    </row>
    <row r="29" spans="2:31" s="9" customFormat="1" ht="9" customHeight="1" x14ac:dyDescent="0.45">
      <c r="B29" s="155"/>
      <c r="C29" s="155"/>
      <c r="D29" s="91" t="s">
        <v>5</v>
      </c>
      <c r="E29" s="91"/>
      <c r="F29" s="91"/>
      <c r="G29" s="91"/>
      <c r="H29" s="91"/>
      <c r="I29" s="92"/>
      <c r="J29" s="99" t="s">
        <v>16</v>
      </c>
      <c r="K29" s="91"/>
      <c r="L29" s="102"/>
      <c r="M29" s="102"/>
      <c r="N29" s="91" t="s">
        <v>17</v>
      </c>
      <c r="O29" s="91" t="s">
        <v>18</v>
      </c>
      <c r="P29" s="91" t="s">
        <v>19</v>
      </c>
      <c r="Q29" s="91"/>
      <c r="R29" s="102"/>
      <c r="S29" s="102"/>
      <c r="T29" s="91" t="s">
        <v>20</v>
      </c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2"/>
    </row>
    <row r="30" spans="2:31" s="9" customFormat="1" ht="18" customHeight="1" x14ac:dyDescent="0.45">
      <c r="B30" s="155"/>
      <c r="C30" s="155"/>
      <c r="D30" s="72"/>
      <c r="E30" s="72"/>
      <c r="F30" s="72"/>
      <c r="G30" s="72"/>
      <c r="H30" s="72"/>
      <c r="I30" s="93"/>
      <c r="J30" s="100"/>
      <c r="K30" s="72"/>
      <c r="L30" s="96"/>
      <c r="M30" s="76"/>
      <c r="N30" s="72"/>
      <c r="O30" s="72"/>
      <c r="P30" s="72"/>
      <c r="Q30" s="72"/>
      <c r="R30" s="96"/>
      <c r="S30" s="76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93"/>
    </row>
    <row r="31" spans="2:31" s="9" customFormat="1" ht="9" customHeight="1" x14ac:dyDescent="0.45">
      <c r="B31" s="155"/>
      <c r="C31" s="155"/>
      <c r="D31" s="94"/>
      <c r="E31" s="94"/>
      <c r="F31" s="94"/>
      <c r="G31" s="94"/>
      <c r="H31" s="94"/>
      <c r="I31" s="95"/>
      <c r="J31" s="101"/>
      <c r="K31" s="94"/>
      <c r="L31" s="102"/>
      <c r="M31" s="102"/>
      <c r="N31" s="94"/>
      <c r="O31" s="94"/>
      <c r="P31" s="94"/>
      <c r="Q31" s="94"/>
      <c r="R31" s="102"/>
      <c r="S31" s="102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1" s="9" customFormat="1" ht="9" customHeight="1" x14ac:dyDescent="0.45">
      <c r="B32" s="155"/>
      <c r="C32" s="155"/>
      <c r="D32" s="91" t="s">
        <v>6</v>
      </c>
      <c r="E32" s="91"/>
      <c r="F32" s="91"/>
      <c r="G32" s="91"/>
      <c r="H32" s="91"/>
      <c r="I32" s="92"/>
      <c r="J32" s="85"/>
      <c r="K32" s="86"/>
      <c r="L32" s="86"/>
      <c r="M32" s="86"/>
      <c r="N32" s="86"/>
      <c r="O32" s="86"/>
      <c r="P32" s="91" t="s">
        <v>64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2"/>
    </row>
    <row r="33" spans="2:66" s="9" customFormat="1" ht="18" customHeight="1" x14ac:dyDescent="0.45">
      <c r="B33" s="155"/>
      <c r="C33" s="155"/>
      <c r="D33" s="72"/>
      <c r="E33" s="72"/>
      <c r="F33" s="72"/>
      <c r="G33" s="72"/>
      <c r="H33" s="72"/>
      <c r="I33" s="93"/>
      <c r="J33" s="87"/>
      <c r="K33" s="88"/>
      <c r="L33" s="103"/>
      <c r="M33" s="104"/>
      <c r="N33" s="104"/>
      <c r="O33" s="105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93"/>
    </row>
    <row r="34" spans="2:66" s="9" customFormat="1" ht="9" customHeight="1" x14ac:dyDescent="0.45">
      <c r="B34" s="155"/>
      <c r="C34" s="155"/>
      <c r="D34" s="94"/>
      <c r="E34" s="94"/>
      <c r="F34" s="94"/>
      <c r="G34" s="94"/>
      <c r="H34" s="94"/>
      <c r="I34" s="95"/>
      <c r="J34" s="89"/>
      <c r="K34" s="90"/>
      <c r="L34" s="90"/>
      <c r="M34" s="90"/>
      <c r="N34" s="90"/>
      <c r="O34" s="90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5"/>
    </row>
    <row r="35" spans="2:66" s="9" customFormat="1" ht="9" customHeight="1" x14ac:dyDescent="0.45">
      <c r="B35" s="155"/>
      <c r="C35" s="155"/>
      <c r="D35" s="91" t="s">
        <v>7</v>
      </c>
      <c r="E35" s="91"/>
      <c r="F35" s="91"/>
      <c r="G35" s="91"/>
      <c r="H35" s="91"/>
      <c r="I35" s="92"/>
      <c r="J35" s="99"/>
      <c r="K35" s="91"/>
      <c r="L35" s="91"/>
      <c r="M35" s="91"/>
      <c r="N35" s="91"/>
      <c r="O35" s="91"/>
      <c r="P35" s="91" t="s">
        <v>21</v>
      </c>
      <c r="Q35" s="91"/>
      <c r="R35" s="91"/>
      <c r="S35" s="86" t="s">
        <v>22</v>
      </c>
      <c r="T35" s="91"/>
      <c r="U35" s="91"/>
      <c r="V35" s="91" t="s">
        <v>65</v>
      </c>
      <c r="W35" s="91"/>
      <c r="X35" s="91"/>
      <c r="Y35" s="91"/>
      <c r="Z35" s="91"/>
      <c r="AA35" s="91"/>
      <c r="AB35" s="91"/>
      <c r="AC35" s="91"/>
      <c r="AD35" s="91"/>
      <c r="AE35" s="92"/>
    </row>
    <row r="36" spans="2:66" s="9" customFormat="1" ht="18" customHeight="1" x14ac:dyDescent="0.45">
      <c r="B36" s="155"/>
      <c r="C36" s="155"/>
      <c r="D36" s="72"/>
      <c r="E36" s="72"/>
      <c r="F36" s="72"/>
      <c r="G36" s="72"/>
      <c r="H36" s="72"/>
      <c r="I36" s="93"/>
      <c r="J36" s="100"/>
      <c r="K36" s="72"/>
      <c r="L36" s="96"/>
      <c r="M36" s="75"/>
      <c r="N36" s="75"/>
      <c r="O36" s="76"/>
      <c r="P36" s="72"/>
      <c r="Q36" s="96"/>
      <c r="R36" s="76"/>
      <c r="S36" s="88"/>
      <c r="T36" s="96"/>
      <c r="U36" s="76"/>
      <c r="V36" s="72"/>
      <c r="W36" s="72"/>
      <c r="X36" s="72"/>
      <c r="Y36" s="72"/>
      <c r="Z36" s="72"/>
      <c r="AA36" s="72"/>
      <c r="AB36" s="72"/>
      <c r="AC36" s="72"/>
      <c r="AD36" s="72"/>
      <c r="AE36" s="93"/>
    </row>
    <row r="37" spans="2:66" s="9" customFormat="1" ht="9" customHeight="1" x14ac:dyDescent="0.45">
      <c r="B37" s="155"/>
      <c r="C37" s="155"/>
      <c r="D37" s="94"/>
      <c r="E37" s="94"/>
      <c r="F37" s="94"/>
      <c r="G37" s="94"/>
      <c r="H37" s="94"/>
      <c r="I37" s="95"/>
      <c r="J37" s="101"/>
      <c r="K37" s="94"/>
      <c r="L37" s="94"/>
      <c r="M37" s="94"/>
      <c r="N37" s="94"/>
      <c r="O37" s="94"/>
      <c r="P37" s="94"/>
      <c r="Q37" s="94"/>
      <c r="R37" s="94"/>
      <c r="S37" s="90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5"/>
    </row>
    <row r="38" spans="2:66" s="9" customFormat="1" ht="9" customHeight="1" x14ac:dyDescent="0.45">
      <c r="B38" s="155"/>
      <c r="C38" s="155"/>
      <c r="D38" s="91" t="s">
        <v>60</v>
      </c>
      <c r="E38" s="91"/>
      <c r="F38" s="91"/>
      <c r="G38" s="91"/>
      <c r="H38" s="91"/>
      <c r="I38" s="92"/>
      <c r="J38" s="99"/>
      <c r="K38" s="91"/>
      <c r="L38" s="129"/>
      <c r="M38" s="129"/>
      <c r="N38" s="129"/>
      <c r="O38" s="129"/>
      <c r="P38" s="91" t="s">
        <v>21</v>
      </c>
      <c r="Q38" s="129"/>
      <c r="R38" s="129"/>
      <c r="S38" s="91" t="s">
        <v>22</v>
      </c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2"/>
    </row>
    <row r="39" spans="2:66" s="9" customFormat="1" ht="18" customHeight="1" x14ac:dyDescent="0.45">
      <c r="B39" s="155"/>
      <c r="C39" s="155"/>
      <c r="D39" s="72"/>
      <c r="E39" s="72"/>
      <c r="F39" s="72"/>
      <c r="G39" s="72"/>
      <c r="H39" s="72"/>
      <c r="I39" s="93"/>
      <c r="J39" s="100"/>
      <c r="K39" s="72"/>
      <c r="L39" s="96"/>
      <c r="M39" s="75"/>
      <c r="N39" s="75"/>
      <c r="O39" s="76"/>
      <c r="P39" s="72"/>
      <c r="Q39" s="96"/>
      <c r="R39" s="76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93"/>
    </row>
    <row r="40" spans="2:66" s="9" customFormat="1" ht="9" customHeight="1" x14ac:dyDescent="0.45">
      <c r="B40" s="155"/>
      <c r="C40" s="155"/>
      <c r="D40" s="94"/>
      <c r="E40" s="94"/>
      <c r="F40" s="94"/>
      <c r="G40" s="94"/>
      <c r="H40" s="94"/>
      <c r="I40" s="95"/>
      <c r="J40" s="101"/>
      <c r="K40" s="94"/>
      <c r="L40" s="130"/>
      <c r="M40" s="130"/>
      <c r="N40" s="130"/>
      <c r="O40" s="130"/>
      <c r="P40" s="94"/>
      <c r="Q40" s="130"/>
      <c r="R40" s="130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5"/>
    </row>
    <row r="41" spans="2:66" s="46" customFormat="1" ht="9" customHeight="1" x14ac:dyDescent="0.45">
      <c r="B41" s="155"/>
      <c r="C41" s="155"/>
      <c r="D41" s="140" t="s">
        <v>173</v>
      </c>
      <c r="E41" s="140"/>
      <c r="F41" s="140"/>
      <c r="G41" s="140"/>
      <c r="H41" s="140"/>
      <c r="I41" s="141"/>
      <c r="J41" s="55"/>
      <c r="K41" s="147" t="s">
        <v>174</v>
      </c>
      <c r="L41" s="147"/>
      <c r="M41" s="56"/>
      <c r="O41" s="147" t="s">
        <v>175</v>
      </c>
      <c r="P41" s="147"/>
      <c r="R41" s="56"/>
      <c r="S41" s="56"/>
      <c r="T41" s="56"/>
      <c r="U41" s="56"/>
      <c r="V41" s="147" t="s">
        <v>176</v>
      </c>
      <c r="Z41" s="147" t="s">
        <v>177</v>
      </c>
      <c r="AA41" s="147"/>
      <c r="AB41" s="57"/>
      <c r="AC41" s="56"/>
      <c r="AD41" s="56"/>
      <c r="AF41" s="58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</row>
    <row r="42" spans="2:66" s="46" customFormat="1" ht="15" customHeight="1" x14ac:dyDescent="0.45">
      <c r="B42" s="155"/>
      <c r="C42" s="155"/>
      <c r="D42" s="142"/>
      <c r="E42" s="143"/>
      <c r="F42" s="143"/>
      <c r="G42" s="143"/>
      <c r="H42" s="143"/>
      <c r="I42" s="144"/>
      <c r="J42" s="60"/>
      <c r="K42" s="148"/>
      <c r="L42" s="148"/>
      <c r="M42" s="61"/>
      <c r="N42" s="61"/>
      <c r="O42" s="148"/>
      <c r="P42" s="148"/>
      <c r="Q42" s="61" t="s">
        <v>178</v>
      </c>
      <c r="R42" s="151"/>
      <c r="S42" s="152"/>
      <c r="T42" s="152"/>
      <c r="U42" s="153"/>
      <c r="V42" s="148"/>
      <c r="W42" s="61" t="s">
        <v>179</v>
      </c>
      <c r="X42" s="61"/>
      <c r="Y42" s="61"/>
      <c r="Z42" s="148"/>
      <c r="AA42" s="148"/>
      <c r="AB42" s="61"/>
      <c r="AC42" s="61"/>
      <c r="AD42" s="61"/>
      <c r="AE42" s="62"/>
      <c r="AF42" s="58"/>
      <c r="AJ42" s="59"/>
      <c r="AK42" s="59"/>
      <c r="AL42" s="59"/>
      <c r="AM42" s="59"/>
      <c r="AN42" s="59"/>
      <c r="AO42" s="59"/>
      <c r="AP42" s="9"/>
      <c r="AQ42" s="61"/>
      <c r="AR42" s="61"/>
      <c r="AS42" s="61"/>
      <c r="AT42" s="9"/>
      <c r="AU42" s="61"/>
      <c r="AV42" s="61"/>
      <c r="AW42" s="61"/>
      <c r="AX42" s="9"/>
      <c r="AY42" s="61"/>
      <c r="AZ42" s="61"/>
      <c r="BA42" s="61"/>
      <c r="BB42" s="9"/>
      <c r="BC42" s="9"/>
      <c r="BD42" s="59"/>
      <c r="BE42" s="61"/>
      <c r="BF42" s="59"/>
      <c r="BG42" s="59"/>
      <c r="BH42" s="59"/>
      <c r="BI42" s="61"/>
      <c r="BJ42" s="61"/>
      <c r="BK42" s="61"/>
      <c r="BL42" s="59"/>
      <c r="BM42" s="59"/>
      <c r="BN42" s="59"/>
    </row>
    <row r="43" spans="2:66" s="46" customFormat="1" ht="7.95" customHeight="1" x14ac:dyDescent="0.45">
      <c r="B43" s="155"/>
      <c r="C43" s="155"/>
      <c r="D43" s="142"/>
      <c r="E43" s="143"/>
      <c r="F43" s="143"/>
      <c r="G43" s="143"/>
      <c r="H43" s="143"/>
      <c r="I43" s="144"/>
      <c r="J43" s="60"/>
      <c r="K43" s="148"/>
      <c r="L43" s="148"/>
      <c r="M43" s="61"/>
      <c r="N43" s="61"/>
      <c r="O43" s="149"/>
      <c r="P43" s="149"/>
      <c r="Q43" s="63"/>
      <c r="R43" s="154" t="s">
        <v>176</v>
      </c>
      <c r="S43" s="61"/>
      <c r="T43" s="61"/>
      <c r="U43" s="61"/>
      <c r="V43" s="148"/>
      <c r="W43" s="63"/>
      <c r="X43" s="61"/>
      <c r="Y43" s="61"/>
      <c r="Z43" s="148"/>
      <c r="AA43" s="148"/>
      <c r="AB43" s="61"/>
      <c r="AC43" s="61"/>
      <c r="AD43" s="61"/>
      <c r="AE43" s="62"/>
      <c r="AF43" s="58"/>
      <c r="AJ43" s="59"/>
      <c r="AK43" s="59"/>
      <c r="AL43" s="59"/>
      <c r="AM43" s="59"/>
      <c r="AN43" s="59"/>
      <c r="AO43" s="59"/>
      <c r="AP43" s="9"/>
      <c r="AQ43" s="61"/>
      <c r="AR43" s="61"/>
      <c r="AS43" s="61"/>
      <c r="AT43" s="9"/>
      <c r="AU43" s="61"/>
      <c r="AV43" s="61"/>
      <c r="AW43" s="61"/>
      <c r="AX43" s="9"/>
      <c r="AY43" s="61"/>
      <c r="AZ43" s="61"/>
      <c r="BA43" s="61"/>
      <c r="BB43" s="9"/>
      <c r="BC43" s="9"/>
      <c r="BD43" s="59"/>
      <c r="BE43" s="61"/>
      <c r="BF43" s="59"/>
      <c r="BG43" s="59"/>
      <c r="BH43" s="59"/>
      <c r="BI43" s="61"/>
      <c r="BJ43" s="61"/>
      <c r="BK43" s="61"/>
      <c r="BL43" s="59"/>
      <c r="BM43" s="59"/>
      <c r="BN43" s="59"/>
    </row>
    <row r="44" spans="2:66" s="46" customFormat="1" ht="15.6" customHeight="1" x14ac:dyDescent="0.45">
      <c r="B44" s="155"/>
      <c r="C44" s="155"/>
      <c r="D44" s="142"/>
      <c r="E44" s="143"/>
      <c r="F44" s="143"/>
      <c r="G44" s="143"/>
      <c r="H44" s="143"/>
      <c r="I44" s="144"/>
      <c r="J44" s="60"/>
      <c r="K44" s="61" t="s">
        <v>180</v>
      </c>
      <c r="L44" s="61"/>
      <c r="M44" s="61" t="s">
        <v>178</v>
      </c>
      <c r="N44" s="151"/>
      <c r="O44" s="152"/>
      <c r="P44" s="152"/>
      <c r="Q44" s="153"/>
      <c r="R44" s="148"/>
      <c r="S44" s="61" t="s">
        <v>179</v>
      </c>
      <c r="T44" s="61"/>
      <c r="U44" s="61"/>
      <c r="V44" s="61"/>
      <c r="W44" s="61"/>
      <c r="X44" s="61"/>
      <c r="Y44" s="61"/>
      <c r="Z44" s="148"/>
      <c r="AA44" s="148"/>
      <c r="AB44" s="61"/>
      <c r="AC44" s="57"/>
      <c r="AD44" s="61"/>
      <c r="AE44" s="62"/>
      <c r="AF44" s="58"/>
      <c r="AJ44" s="59"/>
      <c r="AK44" s="59"/>
      <c r="AL44" s="59"/>
      <c r="AM44" s="59"/>
      <c r="AN44" s="59"/>
      <c r="AO44" s="59"/>
      <c r="AP44" s="9"/>
      <c r="AQ44" s="61"/>
      <c r="AR44" s="61"/>
      <c r="AS44" s="61"/>
      <c r="AT44" s="9"/>
      <c r="AU44" s="61"/>
      <c r="AV44" s="61"/>
      <c r="AW44" s="61"/>
      <c r="AX44" s="9"/>
      <c r="AY44" s="59"/>
      <c r="AZ44" s="59"/>
      <c r="BA44" s="59"/>
      <c r="BB44" s="9"/>
      <c r="BC44" s="9"/>
      <c r="BD44" s="59"/>
      <c r="BE44" s="61"/>
      <c r="BF44" s="59"/>
      <c r="BG44" s="61"/>
      <c r="BH44" s="61"/>
      <c r="BI44" s="61"/>
      <c r="BJ44" s="61"/>
      <c r="BK44" s="61"/>
      <c r="BL44" s="59"/>
      <c r="BM44" s="59"/>
      <c r="BN44" s="59"/>
    </row>
    <row r="45" spans="2:66" s="46" customFormat="1" ht="9" customHeight="1" x14ac:dyDescent="0.45">
      <c r="B45" s="155"/>
      <c r="C45" s="155"/>
      <c r="D45" s="145"/>
      <c r="E45" s="145"/>
      <c r="F45" s="145"/>
      <c r="G45" s="145"/>
      <c r="H45" s="145"/>
      <c r="I45" s="146"/>
      <c r="J45" s="64"/>
      <c r="K45" s="65"/>
      <c r="L45" s="65"/>
      <c r="M45" s="65"/>
      <c r="N45" s="65"/>
      <c r="O45" s="65"/>
      <c r="P45" s="65"/>
      <c r="Q45" s="65"/>
      <c r="R45" s="150"/>
      <c r="S45" s="65"/>
      <c r="T45" s="65"/>
      <c r="U45" s="65"/>
      <c r="V45" s="65"/>
      <c r="W45" s="65"/>
      <c r="X45" s="65"/>
      <c r="Y45" s="65"/>
      <c r="Z45" s="150"/>
      <c r="AA45" s="150"/>
      <c r="AC45" s="65"/>
      <c r="AD45" s="65"/>
      <c r="AE45" s="66"/>
      <c r="AF45" s="58"/>
      <c r="AJ45" s="59"/>
      <c r="AK45" s="59"/>
      <c r="AL45" s="59"/>
      <c r="AM45" s="59"/>
      <c r="AN45" s="59"/>
      <c r="AO45" s="59"/>
      <c r="AP45" s="9"/>
      <c r="AQ45" s="61"/>
      <c r="AR45" s="61"/>
      <c r="AS45" s="61"/>
      <c r="AT45" s="9"/>
      <c r="AU45" s="61"/>
      <c r="AV45" s="61"/>
      <c r="AW45" s="61"/>
      <c r="AX45" s="9"/>
      <c r="AY45" s="67"/>
      <c r="AZ45" s="67"/>
      <c r="BA45" s="67"/>
      <c r="BB45" s="9"/>
      <c r="BC45" s="9"/>
      <c r="BD45" s="59"/>
      <c r="BE45" s="61"/>
      <c r="BF45" s="61"/>
      <c r="BG45" s="61"/>
      <c r="BH45" s="61"/>
      <c r="BI45" s="59"/>
      <c r="BJ45" s="61"/>
      <c r="BK45" s="61"/>
      <c r="BL45" s="59"/>
      <c r="BM45" s="59"/>
      <c r="BN45" s="59"/>
    </row>
    <row r="46" spans="2:66" s="9" customFormat="1" ht="18" customHeight="1" x14ac:dyDescent="0.45">
      <c r="B46" s="15"/>
      <c r="C46" s="15"/>
      <c r="D46" s="4"/>
      <c r="E46" s="4"/>
      <c r="F46" s="4"/>
      <c r="G46" s="4"/>
      <c r="H46" s="4"/>
      <c r="I46" s="4"/>
      <c r="J46" s="4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  <c r="AA46" s="7"/>
      <c r="AB46" s="52"/>
      <c r="AC46" s="7"/>
      <c r="AD46" s="7"/>
      <c r="AE46" s="7"/>
    </row>
    <row r="47" spans="2:66" s="9" customFormat="1" ht="18" customHeight="1" x14ac:dyDescent="0.45">
      <c r="B47" s="15"/>
      <c r="C47" s="15"/>
      <c r="D47" s="53"/>
      <c r="E47" s="53"/>
      <c r="F47" s="53"/>
      <c r="G47" s="53"/>
      <c r="H47" s="53"/>
      <c r="I47" s="53"/>
      <c r="J47" s="53"/>
      <c r="K47" s="51"/>
      <c r="L47" s="51"/>
      <c r="M47" s="51"/>
      <c r="N47" s="51"/>
      <c r="O47" s="51"/>
      <c r="P47" s="51"/>
      <c r="Q47" s="51"/>
      <c r="R47" s="51"/>
      <c r="S47" s="51"/>
      <c r="T47" s="51"/>
      <c r="U47" s="51"/>
      <c r="V47" s="51"/>
      <c r="W47" s="51"/>
      <c r="X47" s="51"/>
      <c r="Y47" s="51"/>
      <c r="Z47" s="51"/>
      <c r="AA47" s="51"/>
      <c r="AB47" s="51"/>
      <c r="AC47" s="51"/>
      <c r="AD47" s="51"/>
      <c r="AE47" s="51"/>
    </row>
    <row r="48" spans="2:66" s="9" customFormat="1" ht="18" customHeight="1" x14ac:dyDescent="0.45">
      <c r="B48" s="15"/>
      <c r="C48" s="15"/>
      <c r="D48" s="4"/>
      <c r="E48" s="4"/>
      <c r="F48" s="4"/>
      <c r="G48" s="4"/>
      <c r="H48" s="4"/>
      <c r="I48" s="4"/>
      <c r="J48" s="4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  <c r="AA48" s="7"/>
      <c r="AB48" s="7"/>
      <c r="AC48" s="7"/>
      <c r="AD48" s="7"/>
      <c r="AE48" s="7"/>
    </row>
    <row r="49" spans="1:32" s="9" customFormat="1" ht="18" customHeight="1" x14ac:dyDescent="0.45">
      <c r="B49" s="15"/>
      <c r="C49" s="15"/>
      <c r="D49" s="53"/>
      <c r="E49" s="53"/>
      <c r="F49" s="53"/>
      <c r="G49" s="53"/>
      <c r="H49" s="53"/>
      <c r="I49" s="53"/>
      <c r="J49" s="53"/>
      <c r="K49" s="51"/>
      <c r="L49" s="51"/>
      <c r="M49" s="51"/>
      <c r="N49" s="51"/>
      <c r="O49" s="51"/>
      <c r="P49" s="51"/>
      <c r="Q49" s="51"/>
      <c r="R49" s="51"/>
      <c r="S49" s="51"/>
      <c r="T49" s="51"/>
      <c r="U49" s="51"/>
      <c r="V49" s="51"/>
      <c r="W49" s="51"/>
      <c r="X49" s="51"/>
      <c r="Y49" s="51"/>
      <c r="Z49" s="51"/>
      <c r="AA49" s="51"/>
      <c r="AB49" s="51"/>
      <c r="AC49" s="51"/>
      <c r="AD49" s="51"/>
      <c r="AE49" s="51"/>
    </row>
    <row r="50" spans="1:32" s="9" customFormat="1" ht="18" customHeight="1" x14ac:dyDescent="0.45">
      <c r="B50" s="15"/>
      <c r="C50" s="15"/>
      <c r="D50" s="4"/>
      <c r="E50" s="4"/>
      <c r="F50" s="4"/>
      <c r="G50" s="4"/>
      <c r="H50" s="4"/>
      <c r="I50" s="4"/>
      <c r="J50" s="4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  <c r="AA50" s="7"/>
      <c r="AB50" s="7"/>
      <c r="AC50" s="7"/>
      <c r="AD50" s="7"/>
      <c r="AE50" s="7"/>
    </row>
    <row r="51" spans="1:32" s="9" customFormat="1" ht="18" customHeight="1" x14ac:dyDescent="0.45">
      <c r="A51" s="7"/>
      <c r="B51" s="15"/>
      <c r="C51" s="15"/>
      <c r="D51" s="4"/>
      <c r="E51" s="4"/>
      <c r="F51" s="4"/>
      <c r="G51" s="4"/>
      <c r="H51" s="4"/>
      <c r="I51" s="4"/>
      <c r="J51" s="4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  <c r="AA51" s="4" t="s">
        <v>39</v>
      </c>
      <c r="AB51" s="7"/>
      <c r="AC51" s="7"/>
      <c r="AD51" s="7"/>
      <c r="AE51" s="7"/>
      <c r="AF51" s="7"/>
    </row>
    <row r="52" spans="1:32" s="9" customFormat="1" ht="18" customHeight="1" x14ac:dyDescent="0.45">
      <c r="B52" s="116" t="s">
        <v>49</v>
      </c>
      <c r="C52" s="117"/>
      <c r="D52" s="106" t="s">
        <v>82</v>
      </c>
      <c r="E52" s="107"/>
      <c r="F52" s="107"/>
      <c r="G52" s="107"/>
      <c r="H52" s="107"/>
      <c r="I52" s="108"/>
      <c r="J52" s="1"/>
      <c r="K52" s="91" t="s">
        <v>83</v>
      </c>
      <c r="L52" s="91"/>
      <c r="M52" s="91"/>
      <c r="N52" s="91"/>
      <c r="O52" s="91"/>
      <c r="P52" s="91"/>
      <c r="Q52" s="91"/>
      <c r="R52" s="91"/>
      <c r="S52" s="91"/>
      <c r="T52" s="91"/>
      <c r="U52" s="91"/>
      <c r="V52" s="91"/>
      <c r="W52" s="91"/>
      <c r="X52" s="91"/>
      <c r="Y52" s="91"/>
      <c r="Z52" s="91"/>
      <c r="AA52" s="91"/>
      <c r="AB52" s="91"/>
      <c r="AC52" s="91"/>
      <c r="AD52" s="91"/>
      <c r="AE52" s="92"/>
    </row>
    <row r="53" spans="1:32" s="9" customFormat="1" ht="18" customHeight="1" x14ac:dyDescent="0.45">
      <c r="B53" s="118"/>
      <c r="C53" s="119"/>
      <c r="D53" s="109"/>
      <c r="E53" s="110"/>
      <c r="F53" s="110"/>
      <c r="G53" s="110"/>
      <c r="H53" s="110"/>
      <c r="I53" s="111"/>
      <c r="J53" s="3"/>
      <c r="K53" s="72" t="s">
        <v>77</v>
      </c>
      <c r="L53" s="72"/>
      <c r="M53" s="72"/>
      <c r="N53" s="72"/>
      <c r="O53" s="7"/>
      <c r="P53" s="72" t="s">
        <v>78</v>
      </c>
      <c r="Q53" s="72"/>
      <c r="R53" s="72"/>
      <c r="S53" s="72"/>
      <c r="T53" s="72"/>
      <c r="U53" s="72"/>
      <c r="V53" s="72"/>
      <c r="W53" s="72"/>
      <c r="X53" s="72"/>
      <c r="Y53" s="72"/>
      <c r="Z53" s="72"/>
      <c r="AA53" s="4"/>
      <c r="AB53" s="72" t="s">
        <v>79</v>
      </c>
      <c r="AC53" s="72"/>
      <c r="AD53" s="72"/>
      <c r="AE53" s="93"/>
    </row>
    <row r="54" spans="1:32" s="9" customFormat="1" ht="18" customHeight="1" x14ac:dyDescent="0.45">
      <c r="B54" s="118"/>
      <c r="C54" s="119"/>
      <c r="D54" s="109"/>
      <c r="E54" s="110"/>
      <c r="F54" s="110"/>
      <c r="G54" s="110"/>
      <c r="H54" s="110"/>
      <c r="I54" s="111"/>
      <c r="J54" s="5"/>
      <c r="K54" s="72"/>
      <c r="L54" s="72"/>
      <c r="M54" s="72"/>
      <c r="N54" s="72"/>
      <c r="O54" s="7"/>
      <c r="P54" s="72" t="s">
        <v>80</v>
      </c>
      <c r="Q54" s="72"/>
      <c r="R54" s="72"/>
      <c r="S54" s="72"/>
      <c r="T54" s="72"/>
      <c r="U54" s="72"/>
      <c r="V54" s="72"/>
      <c r="W54" s="72"/>
      <c r="X54" s="72"/>
      <c r="Y54" s="72"/>
      <c r="Z54" s="72"/>
      <c r="AA54" s="4"/>
      <c r="AB54" s="72" t="s">
        <v>81</v>
      </c>
      <c r="AC54" s="72"/>
      <c r="AD54" s="72"/>
      <c r="AE54" s="93"/>
    </row>
    <row r="55" spans="1:32" s="9" customFormat="1" ht="18" customHeight="1" x14ac:dyDescent="0.45">
      <c r="B55" s="118"/>
      <c r="C55" s="119"/>
      <c r="D55" s="112"/>
      <c r="E55" s="113"/>
      <c r="F55" s="113"/>
      <c r="G55" s="113"/>
      <c r="H55" s="113"/>
      <c r="I55" s="114"/>
      <c r="J55" s="6"/>
      <c r="K55" s="113" t="s">
        <v>84</v>
      </c>
      <c r="L55" s="113"/>
      <c r="M55" s="113"/>
      <c r="N55" s="113"/>
      <c r="O55" s="113"/>
      <c r="P55" s="113"/>
      <c r="Q55" s="113"/>
      <c r="R55" s="113"/>
      <c r="S55" s="113"/>
      <c r="T55" s="113"/>
      <c r="U55" s="113"/>
      <c r="V55" s="113"/>
      <c r="W55" s="113"/>
      <c r="X55" s="113"/>
      <c r="Y55" s="113"/>
      <c r="Z55" s="113"/>
      <c r="AA55" s="113"/>
      <c r="AB55" s="113"/>
      <c r="AC55" s="113"/>
      <c r="AD55" s="113"/>
      <c r="AE55" s="114"/>
    </row>
    <row r="56" spans="1:32" s="9" customFormat="1" ht="18" customHeight="1" x14ac:dyDescent="0.45">
      <c r="B56" s="118"/>
      <c r="C56" s="119"/>
      <c r="D56" s="115" t="s">
        <v>8</v>
      </c>
      <c r="E56" s="107"/>
      <c r="F56" s="107"/>
      <c r="G56" s="107"/>
      <c r="H56" s="107"/>
      <c r="I56" s="108"/>
      <c r="J56" s="99"/>
      <c r="K56" s="91" t="s">
        <v>27</v>
      </c>
      <c r="L56" s="91"/>
      <c r="M56" s="91"/>
      <c r="N56" s="91"/>
      <c r="O56" s="91"/>
      <c r="P56" s="91"/>
      <c r="Q56" s="91" t="s">
        <v>26</v>
      </c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2"/>
    </row>
    <row r="57" spans="1:32" s="9" customFormat="1" ht="18" customHeight="1" x14ac:dyDescent="0.45">
      <c r="B57" s="118"/>
      <c r="C57" s="119"/>
      <c r="D57" s="109"/>
      <c r="E57" s="110"/>
      <c r="F57" s="110"/>
      <c r="G57" s="110"/>
      <c r="H57" s="110"/>
      <c r="I57" s="111"/>
      <c r="J57" s="101"/>
      <c r="K57" s="94"/>
      <c r="L57" s="94"/>
      <c r="M57" s="94"/>
      <c r="N57" s="94"/>
      <c r="O57" s="94"/>
      <c r="P57" s="94"/>
      <c r="Q57" s="94"/>
      <c r="R57" s="94"/>
      <c r="S57" s="94"/>
      <c r="T57" s="94"/>
      <c r="U57" s="94"/>
      <c r="V57" s="94"/>
      <c r="W57" s="94"/>
      <c r="X57" s="94"/>
      <c r="Y57" s="94"/>
      <c r="Z57" s="94"/>
      <c r="AA57" s="94"/>
      <c r="AB57" s="94"/>
      <c r="AC57" s="94"/>
      <c r="AD57" s="94"/>
      <c r="AE57" s="95"/>
    </row>
    <row r="58" spans="1:32" s="9" customFormat="1" ht="18" customHeight="1" x14ac:dyDescent="0.45">
      <c r="B58" s="118"/>
      <c r="C58" s="119"/>
      <c r="D58" s="99" t="s">
        <v>9</v>
      </c>
      <c r="E58" s="91"/>
      <c r="F58" s="91"/>
      <c r="G58" s="91"/>
      <c r="H58" s="91"/>
      <c r="I58" s="92"/>
      <c r="J58" s="16"/>
      <c r="K58" s="91" t="s">
        <v>51</v>
      </c>
      <c r="L58" s="91"/>
      <c r="M58" s="91"/>
      <c r="N58" s="91"/>
      <c r="O58" s="91"/>
      <c r="P58" s="91"/>
      <c r="Q58" s="91"/>
      <c r="R58" s="91"/>
      <c r="S58" s="91"/>
      <c r="T58" s="91"/>
      <c r="U58" s="91"/>
      <c r="V58" s="91"/>
      <c r="W58" s="91"/>
      <c r="X58" s="91"/>
      <c r="Y58" s="91"/>
      <c r="Z58" s="91"/>
      <c r="AA58" s="91"/>
      <c r="AB58" s="91"/>
      <c r="AC58" s="91"/>
      <c r="AD58" s="91"/>
      <c r="AE58" s="92"/>
    </row>
    <row r="59" spans="1:32" s="9" customFormat="1" ht="18" customHeight="1" x14ac:dyDescent="0.45">
      <c r="B59" s="118"/>
      <c r="C59" s="119"/>
      <c r="D59" s="100"/>
      <c r="E59" s="72"/>
      <c r="F59" s="72"/>
      <c r="G59" s="72"/>
      <c r="H59" s="72"/>
      <c r="I59" s="93"/>
      <c r="J59" s="3"/>
      <c r="K59" s="72" t="s">
        <v>28</v>
      </c>
      <c r="L59" s="72"/>
      <c r="M59" s="72"/>
      <c r="N59" s="72"/>
      <c r="O59" s="72"/>
      <c r="P59" s="72"/>
      <c r="Q59" s="72"/>
      <c r="R59" s="72"/>
      <c r="S59" s="72"/>
      <c r="T59" s="72"/>
      <c r="U59" s="72"/>
      <c r="V59" s="72"/>
      <c r="W59" s="93"/>
      <c r="X59" s="96"/>
      <c r="Y59" s="75"/>
      <c r="Z59" s="75"/>
      <c r="AA59" s="76"/>
      <c r="AB59" s="109" t="s">
        <v>50</v>
      </c>
      <c r="AC59" s="110"/>
      <c r="AD59" s="110"/>
      <c r="AE59" s="111"/>
    </row>
    <row r="60" spans="1:32" s="9" customFormat="1" ht="18" customHeight="1" x14ac:dyDescent="0.45">
      <c r="B60" s="118"/>
      <c r="C60" s="119"/>
      <c r="D60" s="101"/>
      <c r="E60" s="94"/>
      <c r="F60" s="94"/>
      <c r="G60" s="94"/>
      <c r="H60" s="94"/>
      <c r="I60" s="95"/>
      <c r="J60" s="17"/>
      <c r="K60" s="94" t="s">
        <v>52</v>
      </c>
      <c r="L60" s="94"/>
      <c r="M60" s="94"/>
      <c r="N60" s="94"/>
      <c r="O60" s="94"/>
      <c r="P60" s="94"/>
      <c r="Q60" s="94"/>
      <c r="R60" s="94"/>
      <c r="S60" s="94"/>
      <c r="T60" s="94"/>
      <c r="U60" s="94"/>
      <c r="V60" s="94"/>
      <c r="W60" s="94"/>
      <c r="X60" s="94"/>
      <c r="Y60" s="94"/>
      <c r="Z60" s="94"/>
      <c r="AA60" s="94"/>
      <c r="AB60" s="94"/>
      <c r="AC60" s="94"/>
      <c r="AD60" s="94"/>
      <c r="AE60" s="95"/>
    </row>
    <row r="61" spans="1:32" s="9" customFormat="1" ht="18" customHeight="1" x14ac:dyDescent="0.45">
      <c r="B61" s="118"/>
      <c r="C61" s="119"/>
      <c r="D61" s="99" t="s">
        <v>10</v>
      </c>
      <c r="E61" s="91"/>
      <c r="F61" s="91"/>
      <c r="G61" s="91"/>
      <c r="H61" s="91"/>
      <c r="I61" s="92"/>
      <c r="J61" s="7"/>
      <c r="K61" s="91" t="s">
        <v>61</v>
      </c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1"/>
      <c r="AD61" s="91"/>
      <c r="AE61" s="92"/>
    </row>
    <row r="62" spans="1:32" s="9" customFormat="1" ht="18" customHeight="1" x14ac:dyDescent="0.45">
      <c r="B62" s="118"/>
      <c r="C62" s="119"/>
      <c r="D62" s="100"/>
      <c r="E62" s="72"/>
      <c r="F62" s="72"/>
      <c r="G62" s="72"/>
      <c r="H62" s="72"/>
      <c r="I62" s="93"/>
      <c r="J62" s="7"/>
      <c r="K62" s="72" t="s">
        <v>141</v>
      </c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 t="s">
        <v>29</v>
      </c>
      <c r="W62" s="93"/>
      <c r="X62" s="96"/>
      <c r="Y62" s="75"/>
      <c r="Z62" s="75"/>
      <c r="AA62" s="76"/>
      <c r="AB62" s="100" t="s">
        <v>30</v>
      </c>
      <c r="AC62" s="72"/>
      <c r="AD62" s="72"/>
      <c r="AE62" s="93"/>
    </row>
    <row r="63" spans="1:32" s="9" customFormat="1" ht="18" customHeight="1" x14ac:dyDescent="0.45">
      <c r="B63" s="118"/>
      <c r="C63" s="119"/>
      <c r="D63" s="100"/>
      <c r="E63" s="72"/>
      <c r="F63" s="72"/>
      <c r="G63" s="72"/>
      <c r="H63" s="72"/>
      <c r="I63" s="93"/>
      <c r="J63" s="3"/>
      <c r="K63" s="72" t="s">
        <v>31</v>
      </c>
      <c r="L63" s="72"/>
      <c r="M63" s="72"/>
      <c r="N63" s="72"/>
      <c r="O63" s="72"/>
      <c r="P63" s="72"/>
      <c r="Q63" s="72"/>
      <c r="R63" s="72"/>
      <c r="S63" s="72"/>
      <c r="T63" s="72"/>
      <c r="U63" s="72"/>
      <c r="V63" s="72" t="s">
        <v>29</v>
      </c>
      <c r="W63" s="93"/>
      <c r="X63" s="96"/>
      <c r="Y63" s="75"/>
      <c r="Z63" s="75"/>
      <c r="AA63" s="76"/>
      <c r="AB63" s="100" t="s">
        <v>30</v>
      </c>
      <c r="AC63" s="72"/>
      <c r="AD63" s="72"/>
      <c r="AE63" s="93"/>
    </row>
    <row r="64" spans="1:32" s="9" customFormat="1" ht="18" customHeight="1" x14ac:dyDescent="0.45">
      <c r="B64" s="118"/>
      <c r="C64" s="119"/>
      <c r="D64" s="100"/>
      <c r="E64" s="72"/>
      <c r="F64" s="72"/>
      <c r="G64" s="72"/>
      <c r="H64" s="72"/>
      <c r="I64" s="93"/>
      <c r="J64" s="3"/>
      <c r="K64" s="72" t="s">
        <v>66</v>
      </c>
      <c r="L64" s="72"/>
      <c r="M64" s="72"/>
      <c r="N64" s="72"/>
      <c r="O64" s="72"/>
      <c r="P64" s="72"/>
      <c r="Q64" s="72"/>
      <c r="R64" s="72"/>
      <c r="S64" s="72"/>
      <c r="T64" s="72"/>
      <c r="U64" s="72"/>
      <c r="V64" s="72"/>
      <c r="W64" s="72"/>
      <c r="X64" s="7"/>
      <c r="Y64" s="91" t="s">
        <v>47</v>
      </c>
      <c r="Z64" s="91"/>
      <c r="AA64" s="91"/>
      <c r="AB64" s="7"/>
      <c r="AC64" s="72" t="s">
        <v>48</v>
      </c>
      <c r="AD64" s="72"/>
      <c r="AE64" s="93"/>
    </row>
    <row r="65" spans="2:31" s="9" customFormat="1" ht="18" customHeight="1" x14ac:dyDescent="0.45">
      <c r="B65" s="118"/>
      <c r="C65" s="119"/>
      <c r="D65" s="101"/>
      <c r="E65" s="94"/>
      <c r="F65" s="94"/>
      <c r="G65" s="94"/>
      <c r="H65" s="94"/>
      <c r="I65" s="95"/>
      <c r="J65" s="17"/>
      <c r="K65" s="94" t="s">
        <v>62</v>
      </c>
      <c r="L65" s="94"/>
      <c r="M65" s="94"/>
      <c r="N65" s="94"/>
      <c r="O65" s="94"/>
      <c r="P65" s="94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5"/>
    </row>
    <row r="66" spans="2:31" s="9" customFormat="1" ht="18" customHeight="1" x14ac:dyDescent="0.45">
      <c r="B66" s="118"/>
      <c r="C66" s="119"/>
      <c r="D66" s="122" t="s">
        <v>11</v>
      </c>
      <c r="E66" s="123"/>
      <c r="F66" s="123"/>
      <c r="G66" s="123"/>
      <c r="H66" s="123"/>
      <c r="I66" s="124"/>
      <c r="J66" s="85"/>
      <c r="K66" s="91" t="s">
        <v>32</v>
      </c>
      <c r="L66" s="91"/>
      <c r="M66" s="91"/>
      <c r="N66" s="91"/>
      <c r="O66" s="91"/>
      <c r="P66" s="86"/>
      <c r="Q66" s="91" t="s">
        <v>33</v>
      </c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2"/>
    </row>
    <row r="67" spans="2:31" s="9" customFormat="1" ht="9" customHeight="1" x14ac:dyDescent="0.45">
      <c r="B67" s="118"/>
      <c r="C67" s="119"/>
      <c r="D67" s="125"/>
      <c r="E67" s="126"/>
      <c r="F67" s="126"/>
      <c r="G67" s="126"/>
      <c r="H67" s="126"/>
      <c r="I67" s="127"/>
      <c r="J67" s="89"/>
      <c r="K67" s="94"/>
      <c r="L67" s="94"/>
      <c r="M67" s="94"/>
      <c r="N67" s="94"/>
      <c r="O67" s="94"/>
      <c r="P67" s="90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5"/>
    </row>
    <row r="68" spans="2:31" s="9" customFormat="1" ht="18" customHeight="1" x14ac:dyDescent="0.45">
      <c r="B68" s="118"/>
      <c r="C68" s="119"/>
      <c r="D68" s="122" t="s">
        <v>12</v>
      </c>
      <c r="E68" s="123"/>
      <c r="F68" s="123"/>
      <c r="G68" s="123"/>
      <c r="H68" s="123"/>
      <c r="I68" s="124"/>
      <c r="J68" s="99"/>
      <c r="K68" s="91" t="s">
        <v>34</v>
      </c>
      <c r="L68" s="91"/>
      <c r="M68" s="91"/>
      <c r="N68" s="91"/>
      <c r="O68" s="91"/>
      <c r="P68" s="2"/>
      <c r="Q68" s="91" t="s">
        <v>53</v>
      </c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2"/>
    </row>
    <row r="69" spans="2:31" s="9" customFormat="1" ht="9" customHeight="1" x14ac:dyDescent="0.45">
      <c r="B69" s="120"/>
      <c r="C69" s="121"/>
      <c r="D69" s="125"/>
      <c r="E69" s="126"/>
      <c r="F69" s="126"/>
      <c r="G69" s="126"/>
      <c r="H69" s="126"/>
      <c r="I69" s="127"/>
      <c r="J69" s="101"/>
      <c r="K69" s="94"/>
      <c r="L69" s="94"/>
      <c r="M69" s="94"/>
      <c r="N69" s="94"/>
      <c r="O69" s="94"/>
      <c r="P69" s="10"/>
      <c r="Q69" s="94"/>
      <c r="R69" s="94"/>
      <c r="S69" s="94"/>
      <c r="T69" s="94"/>
      <c r="U69" s="94"/>
      <c r="V69" s="94"/>
      <c r="W69" s="94"/>
      <c r="X69" s="94"/>
      <c r="Y69" s="94"/>
      <c r="Z69" s="94"/>
      <c r="AA69" s="94"/>
      <c r="AB69" s="94"/>
      <c r="AC69" s="94"/>
      <c r="AD69" s="94"/>
      <c r="AE69" s="95"/>
    </row>
    <row r="70" spans="2:31" s="9" customFormat="1" ht="18" customHeight="1" x14ac:dyDescent="0.45">
      <c r="B70" s="128" t="s">
        <v>57</v>
      </c>
      <c r="C70" s="128"/>
      <c r="D70" s="128"/>
      <c r="E70" s="128"/>
      <c r="F70" s="128"/>
      <c r="G70" s="128"/>
      <c r="H70" s="128"/>
      <c r="I70" s="128"/>
      <c r="J70" s="1"/>
      <c r="K70" s="91" t="s">
        <v>88</v>
      </c>
      <c r="L70" s="91"/>
      <c r="M70" s="91"/>
      <c r="N70" s="91"/>
      <c r="O70" s="91"/>
      <c r="P70" s="91"/>
      <c r="Q70" s="91"/>
      <c r="R70" s="91"/>
      <c r="S70" s="91"/>
      <c r="T70" s="91"/>
      <c r="U70" s="91"/>
      <c r="V70" s="91"/>
      <c r="W70" s="91"/>
      <c r="X70" s="91"/>
      <c r="Y70" s="91"/>
      <c r="Z70" s="91"/>
      <c r="AA70" s="91"/>
      <c r="AB70" s="91"/>
      <c r="AC70" s="91"/>
      <c r="AD70" s="91"/>
      <c r="AE70" s="92"/>
    </row>
    <row r="71" spans="2:31" s="9" customFormat="1" ht="18" customHeight="1" x14ac:dyDescent="0.45">
      <c r="B71" s="128"/>
      <c r="C71" s="128"/>
      <c r="D71" s="128"/>
      <c r="E71" s="128"/>
      <c r="F71" s="128"/>
      <c r="G71" s="128"/>
      <c r="H71" s="128"/>
      <c r="I71" s="128"/>
      <c r="J71" s="5"/>
      <c r="K71" s="72" t="s">
        <v>42</v>
      </c>
      <c r="L71" s="72"/>
      <c r="M71" s="72"/>
      <c r="N71" s="96"/>
      <c r="O71" s="75"/>
      <c r="P71" s="75"/>
      <c r="Q71" s="75"/>
      <c r="R71" s="75"/>
      <c r="S71" s="75"/>
      <c r="T71" s="75"/>
      <c r="U71" s="76"/>
      <c r="V71" s="72"/>
      <c r="W71" s="72"/>
      <c r="X71" s="72"/>
      <c r="Y71" s="72"/>
      <c r="Z71" s="72"/>
      <c r="AA71" s="72"/>
      <c r="AB71" s="72"/>
      <c r="AC71" s="72"/>
      <c r="AD71" s="72"/>
      <c r="AE71" s="93"/>
    </row>
    <row r="72" spans="2:31" s="9" customFormat="1" ht="18" customHeight="1" x14ac:dyDescent="0.45">
      <c r="B72" s="128"/>
      <c r="C72" s="128"/>
      <c r="D72" s="128"/>
      <c r="E72" s="128"/>
      <c r="F72" s="128"/>
      <c r="G72" s="128"/>
      <c r="H72" s="128"/>
      <c r="I72" s="128"/>
      <c r="J72" s="5"/>
      <c r="K72" s="72" t="s">
        <v>140</v>
      </c>
      <c r="L72" s="72"/>
      <c r="M72" s="72"/>
      <c r="N72" s="77"/>
      <c r="O72" s="78"/>
      <c r="P72" s="78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  <c r="AB72" s="78"/>
      <c r="AC72" s="78"/>
      <c r="AD72" s="78"/>
      <c r="AE72" s="83"/>
    </row>
    <row r="73" spans="2:31" s="9" customFormat="1" ht="6" customHeight="1" x14ac:dyDescent="0.45">
      <c r="B73" s="128"/>
      <c r="C73" s="128"/>
      <c r="D73" s="128"/>
      <c r="E73" s="128"/>
      <c r="F73" s="128"/>
      <c r="G73" s="128"/>
      <c r="H73" s="128"/>
      <c r="I73" s="128"/>
      <c r="J73" s="5"/>
      <c r="K73" s="72"/>
      <c r="L73" s="72"/>
      <c r="M73" s="72"/>
      <c r="N73" s="79"/>
      <c r="O73" s="80"/>
      <c r="P73" s="80"/>
      <c r="Q73" s="80"/>
      <c r="R73" s="80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4"/>
    </row>
    <row r="74" spans="2:31" s="9" customFormat="1" ht="18" customHeight="1" x14ac:dyDescent="0.45">
      <c r="B74" s="128"/>
      <c r="C74" s="128"/>
      <c r="D74" s="128"/>
      <c r="E74" s="128"/>
      <c r="F74" s="128"/>
      <c r="G74" s="128"/>
      <c r="H74" s="128"/>
      <c r="I74" s="128"/>
      <c r="J74" s="5"/>
      <c r="K74" s="72" t="s">
        <v>54</v>
      </c>
      <c r="L74" s="72"/>
      <c r="M74" s="72"/>
      <c r="N74" s="72"/>
      <c r="O74" s="72"/>
      <c r="P74" s="72"/>
      <c r="Q74" s="93"/>
      <c r="R74" s="132"/>
      <c r="S74" s="133"/>
      <c r="T74" s="133"/>
      <c r="U74" s="133"/>
      <c r="V74" s="133"/>
      <c r="W74" s="133"/>
      <c r="X74" s="133"/>
      <c r="Y74" s="133"/>
      <c r="Z74" s="133"/>
      <c r="AA74" s="133"/>
      <c r="AB74" s="133"/>
      <c r="AC74" s="133"/>
      <c r="AD74" s="133"/>
      <c r="AE74" s="134"/>
    </row>
    <row r="75" spans="2:31" s="9" customFormat="1" ht="6" customHeight="1" x14ac:dyDescent="0.45">
      <c r="B75" s="128"/>
      <c r="C75" s="128"/>
      <c r="D75" s="128"/>
      <c r="E75" s="128"/>
      <c r="F75" s="128"/>
      <c r="G75" s="128"/>
      <c r="H75" s="128"/>
      <c r="I75" s="128"/>
      <c r="J75" s="5"/>
      <c r="K75" s="72"/>
      <c r="L75" s="72"/>
      <c r="M75" s="72"/>
      <c r="N75" s="72"/>
      <c r="O75" s="72"/>
      <c r="P75" s="72"/>
      <c r="Q75" s="93"/>
      <c r="R75" s="79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4"/>
    </row>
    <row r="76" spans="2:31" s="9" customFormat="1" ht="18" customHeight="1" x14ac:dyDescent="0.45">
      <c r="B76" s="128"/>
      <c r="C76" s="128"/>
      <c r="D76" s="128"/>
      <c r="E76" s="128"/>
      <c r="F76" s="128"/>
      <c r="G76" s="128"/>
      <c r="H76" s="128"/>
      <c r="I76" s="128"/>
      <c r="J76" s="5"/>
      <c r="K76" s="72" t="s">
        <v>55</v>
      </c>
      <c r="L76" s="72"/>
      <c r="M76" s="72"/>
      <c r="N76" s="72"/>
      <c r="O76" s="72"/>
      <c r="P76" s="72"/>
      <c r="Q76" s="93"/>
      <c r="R76" s="77"/>
      <c r="S76" s="78"/>
      <c r="T76" s="78"/>
      <c r="U76" s="78"/>
      <c r="V76" s="78"/>
      <c r="W76" s="78"/>
      <c r="X76" s="78"/>
      <c r="Y76" s="78"/>
      <c r="Z76" s="78"/>
      <c r="AA76" s="78"/>
      <c r="AB76" s="78"/>
      <c r="AC76" s="78"/>
      <c r="AD76" s="78"/>
      <c r="AE76" s="83"/>
    </row>
    <row r="77" spans="2:31" s="9" customFormat="1" ht="6" customHeight="1" x14ac:dyDescent="0.45">
      <c r="B77" s="128"/>
      <c r="C77" s="128"/>
      <c r="D77" s="128"/>
      <c r="E77" s="128"/>
      <c r="F77" s="128"/>
      <c r="G77" s="128"/>
      <c r="H77" s="128"/>
      <c r="I77" s="128"/>
      <c r="J77" s="5"/>
      <c r="K77" s="72"/>
      <c r="L77" s="72"/>
      <c r="M77" s="72"/>
      <c r="N77" s="72"/>
      <c r="O77" s="72"/>
      <c r="P77" s="72"/>
      <c r="Q77" s="93"/>
      <c r="R77" s="79"/>
      <c r="S77" s="80"/>
      <c r="T77" s="80"/>
      <c r="U77" s="80"/>
      <c r="V77" s="80"/>
      <c r="W77" s="80"/>
      <c r="X77" s="80"/>
      <c r="Y77" s="80"/>
      <c r="Z77" s="80"/>
      <c r="AA77" s="80"/>
      <c r="AB77" s="80"/>
      <c r="AC77" s="80"/>
      <c r="AD77" s="80"/>
      <c r="AE77" s="84"/>
    </row>
    <row r="78" spans="2:31" s="9" customFormat="1" ht="18" customHeight="1" x14ac:dyDescent="0.45">
      <c r="B78" s="128"/>
      <c r="C78" s="128"/>
      <c r="D78" s="128"/>
      <c r="E78" s="128"/>
      <c r="F78" s="128"/>
      <c r="G78" s="128"/>
      <c r="H78" s="128"/>
      <c r="I78" s="128"/>
      <c r="J78" s="5"/>
      <c r="K78" s="72" t="s">
        <v>56</v>
      </c>
      <c r="L78" s="72"/>
      <c r="M78" s="72"/>
      <c r="N78" s="72"/>
      <c r="O78" s="72"/>
      <c r="P78" s="72"/>
      <c r="Q78" s="72"/>
      <c r="R78" s="74"/>
      <c r="S78" s="75"/>
      <c r="T78" s="75"/>
      <c r="U78" s="75"/>
      <c r="V78" s="75"/>
      <c r="W78" s="75"/>
      <c r="X78" s="75"/>
      <c r="Y78" s="75"/>
      <c r="Z78" s="75"/>
      <c r="AA78" s="75"/>
      <c r="AB78" s="75"/>
      <c r="AC78" s="75"/>
      <c r="AD78" s="75"/>
      <c r="AE78" s="76"/>
    </row>
    <row r="79" spans="2:31" s="9" customFormat="1" ht="18" customHeight="1" x14ac:dyDescent="0.45">
      <c r="B79" s="128"/>
      <c r="C79" s="128"/>
      <c r="D79" s="128"/>
      <c r="E79" s="128"/>
      <c r="F79" s="128"/>
      <c r="G79" s="128"/>
      <c r="H79" s="128"/>
      <c r="I79" s="128"/>
      <c r="J79" s="18"/>
      <c r="K79" s="72" t="s">
        <v>43</v>
      </c>
      <c r="L79" s="72"/>
      <c r="M79" s="72"/>
      <c r="N79" s="72"/>
      <c r="O79" s="72"/>
      <c r="P79" s="72"/>
      <c r="Q79" s="72"/>
      <c r="R79" s="131"/>
      <c r="S79" s="75"/>
      <c r="T79" s="75"/>
      <c r="U79" s="75"/>
      <c r="V79" s="75"/>
      <c r="W79" s="75"/>
      <c r="X79" s="75"/>
      <c r="Y79" s="75"/>
      <c r="Z79" s="75"/>
      <c r="AA79" s="75"/>
      <c r="AB79" s="75"/>
      <c r="AC79" s="75"/>
      <c r="AD79" s="75"/>
      <c r="AE79" s="76"/>
    </row>
    <row r="80" spans="2:31" s="9" customFormat="1" ht="18" customHeight="1" x14ac:dyDescent="0.45">
      <c r="B80" s="128"/>
      <c r="C80" s="128"/>
      <c r="D80" s="128"/>
      <c r="E80" s="128"/>
      <c r="F80" s="128"/>
      <c r="G80" s="128"/>
      <c r="H80" s="128"/>
      <c r="I80" s="128"/>
      <c r="J80" s="17"/>
      <c r="K80" s="94" t="s">
        <v>89</v>
      </c>
      <c r="L80" s="94"/>
      <c r="M80" s="94"/>
      <c r="N80" s="94"/>
      <c r="O80" s="94"/>
      <c r="P80" s="94"/>
      <c r="Q80" s="94"/>
      <c r="R80" s="94"/>
      <c r="S80" s="94"/>
      <c r="T80" s="94"/>
      <c r="U80" s="94"/>
      <c r="V80" s="94"/>
      <c r="W80" s="94"/>
      <c r="X80" s="94"/>
      <c r="Y80" s="94"/>
      <c r="Z80" s="94"/>
      <c r="AA80" s="94"/>
      <c r="AB80" s="94"/>
      <c r="AC80" s="94"/>
      <c r="AD80" s="94"/>
      <c r="AE80" s="95"/>
    </row>
    <row r="82" spans="2:31" ht="18" customHeight="1" x14ac:dyDescent="0.45">
      <c r="B82" s="9" t="s">
        <v>59</v>
      </c>
    </row>
    <row r="83" spans="2:31" s="9" customFormat="1" ht="18" customHeight="1" x14ac:dyDescent="0.45">
      <c r="B83" s="99" t="s">
        <v>58</v>
      </c>
      <c r="C83" s="91"/>
      <c r="D83" s="91"/>
      <c r="E83" s="91"/>
      <c r="F83" s="91"/>
      <c r="G83" s="91"/>
      <c r="H83" s="91"/>
      <c r="I83" s="92"/>
      <c r="J83" s="1"/>
      <c r="K83" s="91" t="s">
        <v>42</v>
      </c>
      <c r="L83" s="91"/>
      <c r="M83" s="91"/>
      <c r="N83" s="96"/>
      <c r="O83" s="75"/>
      <c r="P83" s="75"/>
      <c r="Q83" s="75"/>
      <c r="R83" s="75"/>
      <c r="S83" s="75"/>
      <c r="T83" s="75"/>
      <c r="U83" s="76"/>
      <c r="V83" s="91"/>
      <c r="W83" s="91"/>
      <c r="X83" s="91"/>
      <c r="Y83" s="91"/>
      <c r="Z83" s="91"/>
      <c r="AA83" s="91"/>
      <c r="AB83" s="91"/>
      <c r="AC83" s="91"/>
      <c r="AD83" s="91"/>
      <c r="AE83" s="92"/>
    </row>
    <row r="84" spans="2:31" s="9" customFormat="1" ht="18" customHeight="1" x14ac:dyDescent="0.45">
      <c r="B84" s="100"/>
      <c r="C84" s="72"/>
      <c r="D84" s="72"/>
      <c r="E84" s="72"/>
      <c r="F84" s="72"/>
      <c r="G84" s="72"/>
      <c r="H84" s="72"/>
      <c r="I84" s="93"/>
      <c r="J84" s="5"/>
      <c r="K84" s="72" t="s">
        <v>140</v>
      </c>
      <c r="L84" s="72"/>
      <c r="M84" s="72"/>
      <c r="N84" s="77"/>
      <c r="O84" s="78"/>
      <c r="P84" s="78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  <c r="AB84" s="78"/>
      <c r="AC84" s="78"/>
      <c r="AD84" s="78"/>
      <c r="AE84" s="83"/>
    </row>
    <row r="85" spans="2:31" s="9" customFormat="1" ht="6" customHeight="1" x14ac:dyDescent="0.45">
      <c r="B85" s="100"/>
      <c r="C85" s="72"/>
      <c r="D85" s="72"/>
      <c r="E85" s="72"/>
      <c r="F85" s="72"/>
      <c r="G85" s="72"/>
      <c r="H85" s="72"/>
      <c r="I85" s="93"/>
      <c r="J85" s="5"/>
      <c r="K85" s="72"/>
      <c r="L85" s="72"/>
      <c r="M85" s="72"/>
      <c r="N85" s="79"/>
      <c r="O85" s="80"/>
      <c r="P85" s="80"/>
      <c r="Q85" s="80"/>
      <c r="R85" s="80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4"/>
    </row>
    <row r="86" spans="2:31" s="9" customFormat="1" ht="18" customHeight="1" x14ac:dyDescent="0.45">
      <c r="B86" s="100"/>
      <c r="C86" s="72"/>
      <c r="D86" s="72"/>
      <c r="E86" s="72"/>
      <c r="F86" s="72"/>
      <c r="G86" s="72"/>
      <c r="H86" s="72"/>
      <c r="I86" s="93"/>
      <c r="J86" s="5"/>
      <c r="K86" s="72" t="s">
        <v>54</v>
      </c>
      <c r="L86" s="72"/>
      <c r="M86" s="72"/>
      <c r="N86" s="72"/>
      <c r="O86" s="72"/>
      <c r="P86" s="72"/>
      <c r="Q86" s="93"/>
      <c r="R86" s="132"/>
      <c r="S86" s="133"/>
      <c r="T86" s="133"/>
      <c r="U86" s="133"/>
      <c r="V86" s="133"/>
      <c r="W86" s="133"/>
      <c r="X86" s="133"/>
      <c r="Y86" s="133"/>
      <c r="Z86" s="133"/>
      <c r="AA86" s="133"/>
      <c r="AB86" s="133"/>
      <c r="AC86" s="133"/>
      <c r="AD86" s="133"/>
      <c r="AE86" s="134"/>
    </row>
    <row r="87" spans="2:31" s="9" customFormat="1" ht="6" customHeight="1" x14ac:dyDescent="0.45">
      <c r="B87" s="100"/>
      <c r="C87" s="72"/>
      <c r="D87" s="72"/>
      <c r="E87" s="72"/>
      <c r="F87" s="72"/>
      <c r="G87" s="72"/>
      <c r="H87" s="72"/>
      <c r="I87" s="93"/>
      <c r="J87" s="5"/>
      <c r="K87" s="72"/>
      <c r="L87" s="72"/>
      <c r="M87" s="72"/>
      <c r="N87" s="72"/>
      <c r="O87" s="72"/>
      <c r="P87" s="72"/>
      <c r="Q87" s="93"/>
      <c r="R87" s="79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4"/>
    </row>
    <row r="88" spans="2:31" s="9" customFormat="1" ht="18" customHeight="1" x14ac:dyDescent="0.45">
      <c r="B88" s="100"/>
      <c r="C88" s="72"/>
      <c r="D88" s="72"/>
      <c r="E88" s="72"/>
      <c r="F88" s="72"/>
      <c r="G88" s="72"/>
      <c r="H88" s="72"/>
      <c r="I88" s="93"/>
      <c r="J88" s="5"/>
      <c r="K88" s="72" t="s">
        <v>55</v>
      </c>
      <c r="L88" s="72"/>
      <c r="M88" s="72"/>
      <c r="N88" s="72"/>
      <c r="O88" s="72"/>
      <c r="P88" s="72"/>
      <c r="Q88" s="93"/>
      <c r="R88" s="77"/>
      <c r="S88" s="78"/>
      <c r="T88" s="78"/>
      <c r="U88" s="78"/>
      <c r="V88" s="78"/>
      <c r="W88" s="78"/>
      <c r="X88" s="78"/>
      <c r="Y88" s="78"/>
      <c r="Z88" s="78"/>
      <c r="AA88" s="78"/>
      <c r="AB88" s="78"/>
      <c r="AC88" s="78"/>
      <c r="AD88" s="78"/>
      <c r="AE88" s="83"/>
    </row>
    <row r="89" spans="2:31" s="9" customFormat="1" ht="6" customHeight="1" x14ac:dyDescent="0.45">
      <c r="B89" s="100"/>
      <c r="C89" s="72"/>
      <c r="D89" s="72"/>
      <c r="E89" s="72"/>
      <c r="F89" s="72"/>
      <c r="G89" s="72"/>
      <c r="H89" s="72"/>
      <c r="I89" s="93"/>
      <c r="J89" s="5"/>
      <c r="K89" s="72"/>
      <c r="L89" s="72"/>
      <c r="M89" s="72"/>
      <c r="N89" s="72"/>
      <c r="O89" s="72"/>
      <c r="P89" s="72"/>
      <c r="Q89" s="93"/>
      <c r="R89" s="79"/>
      <c r="S89" s="80"/>
      <c r="T89" s="80"/>
      <c r="U89" s="80"/>
      <c r="V89" s="80"/>
      <c r="W89" s="80"/>
      <c r="X89" s="80"/>
      <c r="Y89" s="80"/>
      <c r="Z89" s="80"/>
      <c r="AA89" s="80"/>
      <c r="AB89" s="80"/>
      <c r="AC89" s="80"/>
      <c r="AD89" s="80"/>
      <c r="AE89" s="84"/>
    </row>
    <row r="90" spans="2:31" s="9" customFormat="1" ht="18" customHeight="1" x14ac:dyDescent="0.45">
      <c r="B90" s="100"/>
      <c r="C90" s="72"/>
      <c r="D90" s="72"/>
      <c r="E90" s="72"/>
      <c r="F90" s="72"/>
      <c r="G90" s="72"/>
      <c r="H90" s="72"/>
      <c r="I90" s="93"/>
      <c r="J90" s="5"/>
      <c r="K90" s="72" t="s">
        <v>56</v>
      </c>
      <c r="L90" s="72"/>
      <c r="M90" s="72"/>
      <c r="N90" s="72"/>
      <c r="O90" s="72"/>
      <c r="P90" s="72"/>
      <c r="Q90" s="72"/>
      <c r="R90" s="74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75"/>
      <c r="AD90" s="75"/>
      <c r="AE90" s="76"/>
    </row>
    <row r="91" spans="2:31" s="9" customFormat="1" ht="18" customHeight="1" x14ac:dyDescent="0.45">
      <c r="B91" s="101"/>
      <c r="C91" s="94"/>
      <c r="D91" s="94"/>
      <c r="E91" s="94"/>
      <c r="F91" s="94"/>
      <c r="G91" s="94"/>
      <c r="H91" s="94"/>
      <c r="I91" s="95"/>
      <c r="J91" s="19"/>
      <c r="K91" s="94" t="s">
        <v>43</v>
      </c>
      <c r="L91" s="94"/>
      <c r="M91" s="94"/>
      <c r="N91" s="94"/>
      <c r="O91" s="94"/>
      <c r="P91" s="94"/>
      <c r="Q91" s="94"/>
      <c r="R91" s="131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75"/>
      <c r="AD91" s="75"/>
      <c r="AE91" s="76"/>
    </row>
    <row r="92" spans="2:31" ht="18" customHeight="1" x14ac:dyDescent="0.45">
      <c r="B92" s="4" t="s">
        <v>13</v>
      </c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</row>
    <row r="101" spans="2:31" s="9" customFormat="1" ht="15" customHeight="1" x14ac:dyDescent="0.45"/>
    <row r="102" spans="2:31" s="9" customFormat="1" ht="18" customHeight="1" x14ac:dyDescent="0.45">
      <c r="B102" s="135" t="s">
        <v>94</v>
      </c>
      <c r="C102" s="135"/>
      <c r="D102" s="128" t="s">
        <v>95</v>
      </c>
      <c r="E102" s="128"/>
      <c r="F102" s="128"/>
      <c r="G102" s="128"/>
      <c r="H102" s="128"/>
      <c r="I102" s="128"/>
      <c r="J102" s="136"/>
      <c r="K102" s="136"/>
      <c r="L102" s="73"/>
      <c r="M102" s="73"/>
      <c r="N102" s="73"/>
      <c r="O102" s="73"/>
      <c r="P102" s="20" t="s">
        <v>96</v>
      </c>
      <c r="Q102" s="73"/>
      <c r="R102" s="73"/>
      <c r="S102" s="20" t="s">
        <v>97</v>
      </c>
      <c r="T102" s="73"/>
      <c r="U102" s="73"/>
      <c r="V102" s="137" t="s">
        <v>98</v>
      </c>
      <c r="W102" s="138"/>
      <c r="X102" s="138"/>
      <c r="Y102" s="138"/>
      <c r="Z102" s="138"/>
      <c r="AA102" s="138"/>
      <c r="AB102" s="138"/>
      <c r="AC102" s="138"/>
      <c r="AD102" s="138"/>
      <c r="AE102" s="139"/>
    </row>
    <row r="103" spans="2:31" s="9" customFormat="1" ht="18" customHeight="1" x14ac:dyDescent="0.45">
      <c r="B103" s="135"/>
      <c r="C103" s="135"/>
      <c r="D103" s="128" t="s">
        <v>99</v>
      </c>
      <c r="E103" s="128"/>
      <c r="F103" s="128"/>
      <c r="G103" s="128"/>
      <c r="H103" s="128"/>
      <c r="I103" s="128"/>
      <c r="J103" s="136"/>
      <c r="K103" s="136"/>
      <c r="L103" s="73"/>
      <c r="M103" s="73"/>
      <c r="N103" s="73"/>
      <c r="O103" s="73"/>
      <c r="P103" s="20" t="s">
        <v>96</v>
      </c>
      <c r="Q103" s="73"/>
      <c r="R103" s="73"/>
      <c r="S103" s="20" t="s">
        <v>97</v>
      </c>
      <c r="T103" s="73"/>
      <c r="U103" s="73"/>
      <c r="V103" s="137" t="s">
        <v>98</v>
      </c>
      <c r="W103" s="138"/>
      <c r="X103" s="138"/>
      <c r="Y103" s="138"/>
      <c r="Z103" s="138"/>
      <c r="AA103" s="138"/>
      <c r="AB103" s="138"/>
      <c r="AC103" s="138"/>
      <c r="AD103" s="138"/>
      <c r="AE103" s="139"/>
    </row>
    <row r="104" spans="2:31" s="9" customFormat="1" ht="18" customHeight="1" x14ac:dyDescent="0.45"/>
  </sheetData>
  <sheetProtection selectLockedCells="1"/>
  <mergeCells count="182">
    <mergeCell ref="D41:I45"/>
    <mergeCell ref="K41:L43"/>
    <mergeCell ref="O41:P43"/>
    <mergeCell ref="V41:V43"/>
    <mergeCell ref="Z41:AA45"/>
    <mergeCell ref="R42:U42"/>
    <mergeCell ref="R43:R45"/>
    <mergeCell ref="N44:Q44"/>
    <mergeCell ref="B20:C45"/>
    <mergeCell ref="J24:J25"/>
    <mergeCell ref="K24:L25"/>
    <mergeCell ref="M24:M25"/>
    <mergeCell ref="N24:R25"/>
    <mergeCell ref="S24:S25"/>
    <mergeCell ref="T24:T25"/>
    <mergeCell ref="U24:V25"/>
    <mergeCell ref="N29:N31"/>
    <mergeCell ref="O29:O31"/>
    <mergeCell ref="P29:Q31"/>
    <mergeCell ref="T29:AE31"/>
    <mergeCell ref="D32:I34"/>
    <mergeCell ref="D38:I40"/>
    <mergeCell ref="L29:M29"/>
    <mergeCell ref="R29:S29"/>
    <mergeCell ref="B102:C103"/>
    <mergeCell ref="D102:I102"/>
    <mergeCell ref="J102:K102"/>
    <mergeCell ref="L102:O102"/>
    <mergeCell ref="Q102:R102"/>
    <mergeCell ref="T102:U102"/>
    <mergeCell ref="V102:AE102"/>
    <mergeCell ref="D103:I103"/>
    <mergeCell ref="J103:K103"/>
    <mergeCell ref="L103:O103"/>
    <mergeCell ref="Q103:R103"/>
    <mergeCell ref="T103:U103"/>
    <mergeCell ref="V103:AE103"/>
    <mergeCell ref="K62:U62"/>
    <mergeCell ref="V62:W62"/>
    <mergeCell ref="X62:AA62"/>
    <mergeCell ref="AB62:AE62"/>
    <mergeCell ref="K63:U63"/>
    <mergeCell ref="V63:W63"/>
    <mergeCell ref="X63:AA63"/>
    <mergeCell ref="AB63:AE63"/>
    <mergeCell ref="K88:Q89"/>
    <mergeCell ref="R88:AE89"/>
    <mergeCell ref="Y64:AA64"/>
    <mergeCell ref="AC64:AE64"/>
    <mergeCell ref="K64:W64"/>
    <mergeCell ref="K65:AE65"/>
    <mergeCell ref="R90:AE90"/>
    <mergeCell ref="R91:AE91"/>
    <mergeCell ref="R74:AE75"/>
    <mergeCell ref="K76:Q77"/>
    <mergeCell ref="R76:AE77"/>
    <mergeCell ref="R78:AE78"/>
    <mergeCell ref="R79:AE79"/>
    <mergeCell ref="N83:U83"/>
    <mergeCell ref="K84:M85"/>
    <mergeCell ref="N84:AE85"/>
    <mergeCell ref="K86:Q87"/>
    <mergeCell ref="R86:AE87"/>
    <mergeCell ref="K59:W59"/>
    <mergeCell ref="X59:AA59"/>
    <mergeCell ref="AB59:AE59"/>
    <mergeCell ref="P38:P40"/>
    <mergeCell ref="Q38:R38"/>
    <mergeCell ref="S38:AE40"/>
    <mergeCell ref="L39:O39"/>
    <mergeCell ref="Q39:R39"/>
    <mergeCell ref="L40:O40"/>
    <mergeCell ref="Q40:R40"/>
    <mergeCell ref="P53:Z53"/>
    <mergeCell ref="AB53:AE53"/>
    <mergeCell ref="P54:Z54"/>
    <mergeCell ref="AB54:AE54"/>
    <mergeCell ref="K55:AE55"/>
    <mergeCell ref="K52:AE52"/>
    <mergeCell ref="K53:N54"/>
    <mergeCell ref="J38:K40"/>
    <mergeCell ref="L38:O38"/>
    <mergeCell ref="B83:I91"/>
    <mergeCell ref="J56:J57"/>
    <mergeCell ref="K56:O57"/>
    <mergeCell ref="P56:P57"/>
    <mergeCell ref="Q56:AE57"/>
    <mergeCell ref="K90:Q90"/>
    <mergeCell ref="K91:Q91"/>
    <mergeCell ref="K79:Q79"/>
    <mergeCell ref="K80:AE80"/>
    <mergeCell ref="K83:M83"/>
    <mergeCell ref="V83:AE83"/>
    <mergeCell ref="D68:I69"/>
    <mergeCell ref="J68:J69"/>
    <mergeCell ref="K68:O69"/>
    <mergeCell ref="Q68:AE69"/>
    <mergeCell ref="B70:I80"/>
    <mergeCell ref="K70:AE70"/>
    <mergeCell ref="K71:M71"/>
    <mergeCell ref="V71:AE71"/>
    <mergeCell ref="K78:Q78"/>
    <mergeCell ref="N71:U71"/>
    <mergeCell ref="K72:M73"/>
    <mergeCell ref="N72:AE73"/>
    <mergeCell ref="K74:Q75"/>
    <mergeCell ref="J66:J67"/>
    <mergeCell ref="K66:O67"/>
    <mergeCell ref="P66:P67"/>
    <mergeCell ref="Q66:AE67"/>
    <mergeCell ref="K60:AE60"/>
    <mergeCell ref="D18:AD18"/>
    <mergeCell ref="C19:AD19"/>
    <mergeCell ref="D52:I55"/>
    <mergeCell ref="D56:I57"/>
    <mergeCell ref="B52:C69"/>
    <mergeCell ref="D58:I60"/>
    <mergeCell ref="K58:AE58"/>
    <mergeCell ref="AB24:AD25"/>
    <mergeCell ref="AE24:AE25"/>
    <mergeCell ref="D26:I28"/>
    <mergeCell ref="D29:I31"/>
    <mergeCell ref="J29:K31"/>
    <mergeCell ref="D61:I65"/>
    <mergeCell ref="K61:AE61"/>
    <mergeCell ref="D66:I67"/>
    <mergeCell ref="D20:I21"/>
    <mergeCell ref="J20:N21"/>
    <mergeCell ref="D22:I23"/>
    <mergeCell ref="D24:I25"/>
    <mergeCell ref="L30:M30"/>
    <mergeCell ref="R30:S30"/>
    <mergeCell ref="L31:M31"/>
    <mergeCell ref="R31:S31"/>
    <mergeCell ref="J32:K34"/>
    <mergeCell ref="L32:O32"/>
    <mergeCell ref="P32:AE34"/>
    <mergeCell ref="L33:O33"/>
    <mergeCell ref="L34:O34"/>
    <mergeCell ref="S35:S37"/>
    <mergeCell ref="T35:U35"/>
    <mergeCell ref="T36:U36"/>
    <mergeCell ref="T37:U37"/>
    <mergeCell ref="V35:AE37"/>
    <mergeCell ref="D35:I37"/>
    <mergeCell ref="J35:K37"/>
    <mergeCell ref="L35:O35"/>
    <mergeCell ref="P35:P37"/>
    <mergeCell ref="Q35:R35"/>
    <mergeCell ref="L36:O36"/>
    <mergeCell ref="Q36:R36"/>
    <mergeCell ref="L37:O37"/>
    <mergeCell ref="Q37:R37"/>
    <mergeCell ref="R4:S4"/>
    <mergeCell ref="T4:W4"/>
    <mergeCell ref="M7:T7"/>
    <mergeCell ref="M8:AD9"/>
    <mergeCell ref="M10:AD11"/>
    <mergeCell ref="J12:P13"/>
    <mergeCell ref="Q12:AD13"/>
    <mergeCell ref="Y4:Z4"/>
    <mergeCell ref="AB4:AC4"/>
    <mergeCell ref="J7:L7"/>
    <mergeCell ref="J8:L11"/>
    <mergeCell ref="J14:P15"/>
    <mergeCell ref="Q14:AD15"/>
    <mergeCell ref="Q16:AD16"/>
    <mergeCell ref="J22:M23"/>
    <mergeCell ref="N22:N23"/>
    <mergeCell ref="O22:AE23"/>
    <mergeCell ref="J26:K28"/>
    <mergeCell ref="L26:O26"/>
    <mergeCell ref="P26:AE28"/>
    <mergeCell ref="L27:O27"/>
    <mergeCell ref="L28:O28"/>
    <mergeCell ref="J16:P16"/>
    <mergeCell ref="O20:Y21"/>
    <mergeCell ref="Z20:AA21"/>
    <mergeCell ref="AB20:AE21"/>
    <mergeCell ref="W24:W25"/>
    <mergeCell ref="X24:Z25"/>
    <mergeCell ref="AA24:AA25"/>
  </mergeCells>
  <phoneticPr fontId="18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51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" r:id="rId4" name="Check Box 28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4</xdr:col>
                    <xdr:colOff>144780</xdr:colOff>
                    <xdr:row>2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" r:id="rId5" name="Check Box 47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" r:id="rId6" name="Check Box 48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0</xdr:rowOff>
                  </from>
                  <to>
                    <xdr:col>22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" r:id="rId7" name="Check Box 49">
              <controlPr defaultSize="0" autoFill="0" autoLine="0" autoPict="0">
                <anchor moveWithCells="1">
                  <from>
                    <xdr:col>21</xdr:col>
                    <xdr:colOff>213360</xdr:colOff>
                    <xdr:row>23</xdr:row>
                    <xdr:rowOff>0</xdr:rowOff>
                  </from>
                  <to>
                    <xdr:col>25</xdr:col>
                    <xdr:colOff>213360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" r:id="rId8" name="Check Box 50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" r:id="rId9" name="Check Box 51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0</xdr:rowOff>
                  </from>
                  <to>
                    <xdr:col>30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8" r:id="rId10" name="Check Box 57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0</xdr:rowOff>
                  </from>
                  <to>
                    <xdr:col>11</xdr:col>
                    <xdr:colOff>0</xdr:colOff>
                    <xdr:row>57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" r:id="rId11" name="Check Box 58">
              <controlPr defaultSize="0" autoFill="0" autoLine="0" autoPict="0">
                <anchor moveWithCells="1">
                  <from>
                    <xdr:col>15</xdr:col>
                    <xdr:colOff>0</xdr:colOff>
                    <xdr:row>54</xdr:row>
                    <xdr:rowOff>228600</xdr:rowOff>
                  </from>
                  <to>
                    <xdr:col>17</xdr:col>
                    <xdr:colOff>0</xdr:colOff>
                    <xdr:row>56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" r:id="rId12" name="Check Box 59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7620</xdr:rowOff>
                  </from>
                  <to>
                    <xdr:col>21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" r:id="rId13" name="Check Box 60">
              <controlPr defaultSize="0" autoFill="0" autoLine="0" autoPict="0">
                <anchor moveWithCells="1">
                  <from>
                    <xdr:col>9</xdr:col>
                    <xdr:colOff>0</xdr:colOff>
                    <xdr:row>59</xdr:row>
                    <xdr:rowOff>0</xdr:rowOff>
                  </from>
                  <to>
                    <xdr:col>21</xdr:col>
                    <xdr:colOff>213360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" r:id="rId14" name="Check Box 65">
              <controlPr defaultSize="0" autoFill="0" autoLine="0" autoPict="0">
                <anchor moveWithCells="1">
                  <from>
                    <xdr:col>9</xdr:col>
                    <xdr:colOff>0</xdr:colOff>
                    <xdr:row>60</xdr:row>
                    <xdr:rowOff>0</xdr:rowOff>
                  </from>
                  <to>
                    <xdr:col>21</xdr:col>
                    <xdr:colOff>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" r:id="rId15" name="Check Box 66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228600</xdr:rowOff>
                  </from>
                  <to>
                    <xdr:col>21</xdr:col>
                    <xdr:colOff>213360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" r:id="rId16" name="Check Box 69">
              <controlPr defaultSize="0" autoFill="0" autoLine="0" autoPict="0">
                <anchor moveWithCells="1">
                  <from>
                    <xdr:col>9</xdr:col>
                    <xdr:colOff>0</xdr:colOff>
                    <xdr:row>65</xdr:row>
                    <xdr:rowOff>0</xdr:rowOff>
                  </from>
                  <to>
                    <xdr:col>15</xdr:col>
                    <xdr:colOff>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5" r:id="rId17" name="Check Box 70">
              <controlPr defaultSize="0" autoFill="0" autoLine="0" autoPict="0">
                <anchor moveWithCells="1">
                  <from>
                    <xdr:col>14</xdr:col>
                    <xdr:colOff>213360</xdr:colOff>
                    <xdr:row>65</xdr:row>
                    <xdr:rowOff>0</xdr:rowOff>
                  </from>
                  <to>
                    <xdr:col>21</xdr:col>
                    <xdr:colOff>213360</xdr:colOff>
                    <xdr:row>66</xdr:row>
                    <xdr:rowOff>114300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6" r:id="rId18" name="Check Box 71">
              <controlPr defaultSize="0" autoFill="0" autoLine="0" autoPict="0">
                <anchor moveWithCells="1">
                  <from>
                    <xdr:col>15</xdr:col>
                    <xdr:colOff>0</xdr:colOff>
                    <xdr:row>66</xdr:row>
                    <xdr:rowOff>114300</xdr:rowOff>
                  </from>
                  <to>
                    <xdr:col>17</xdr:col>
                    <xdr:colOff>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7" r:id="rId19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66</xdr:row>
                    <xdr:rowOff>114300</xdr:rowOff>
                  </from>
                  <to>
                    <xdr:col>10</xdr:col>
                    <xdr:colOff>213360</xdr:colOff>
                    <xdr:row>69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8" r:id="rId20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69</xdr:row>
                    <xdr:rowOff>0</xdr:rowOff>
                  </from>
                  <to>
                    <xdr:col>25</xdr:col>
                    <xdr:colOff>0</xdr:colOff>
                    <xdr:row>69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9" r:id="rId21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79</xdr:row>
                    <xdr:rowOff>0</xdr:rowOff>
                  </from>
                  <to>
                    <xdr:col>26</xdr:col>
                    <xdr:colOff>0</xdr:colOff>
                    <xdr:row>79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" r:id="rId22" name="Check Box 78">
              <controlPr defaultSize="0" autoFill="0" autoLine="0" autoPict="0">
                <anchor moveWithCells="1">
                  <from>
                    <xdr:col>23</xdr:col>
                    <xdr:colOff>0</xdr:colOff>
                    <xdr:row>63</xdr:row>
                    <xdr:rowOff>0</xdr:rowOff>
                  </from>
                  <to>
                    <xdr:col>25</xdr:col>
                    <xdr:colOff>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" r:id="rId23" name="Check Box 79">
              <controlPr defaultSize="0" autoFill="0" autoLine="0" autoPict="0">
                <anchor moveWithCells="1">
                  <from>
                    <xdr:col>27</xdr:col>
                    <xdr:colOff>0</xdr:colOff>
                    <xdr:row>63</xdr:row>
                    <xdr:rowOff>0</xdr:rowOff>
                  </from>
                  <to>
                    <xdr:col>29</xdr:col>
                    <xdr:colOff>0</xdr:colOff>
                    <xdr:row>63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2" r:id="rId24" name="Check Box 80">
              <controlPr defaultSize="0" autoFill="0" autoLine="0" autoPict="0">
                <anchor moveWithCells="1">
                  <from>
                    <xdr:col>26</xdr:col>
                    <xdr:colOff>0</xdr:colOff>
                    <xdr:row>52</xdr:row>
                    <xdr:rowOff>0</xdr:rowOff>
                  </from>
                  <to>
                    <xdr:col>29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3" r:id="rId25" name="Check Box 81">
              <controlPr defaultSize="0" autoFill="0" autoLine="0" autoPict="0">
                <anchor moveWithCells="1">
                  <from>
                    <xdr:col>13</xdr:col>
                    <xdr:colOff>213360</xdr:colOff>
                    <xdr:row>53</xdr:row>
                    <xdr:rowOff>0</xdr:rowOff>
                  </from>
                  <to>
                    <xdr:col>25</xdr:col>
                    <xdr:colOff>213360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4" r:id="rId26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54</xdr:row>
                    <xdr:rowOff>0</xdr:rowOff>
                  </from>
                  <to>
                    <xdr:col>23</xdr:col>
                    <xdr:colOff>213360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5" r:id="rId27" name="Check Box 83">
              <controlPr defaultSize="0" autoFill="0" autoLine="0" autoPict="0">
                <anchor moveWithCells="1">
                  <from>
                    <xdr:col>26</xdr:col>
                    <xdr:colOff>0</xdr:colOff>
                    <xdr:row>53</xdr:row>
                    <xdr:rowOff>0</xdr:rowOff>
                  </from>
                  <to>
                    <xdr:col>30</xdr:col>
                    <xdr:colOff>0</xdr:colOff>
                    <xdr:row>53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6" r:id="rId28" name="Check Box 84">
              <controlPr defaultSize="0" autoFill="0" autoLine="0" autoPict="0">
                <anchor moveWithCells="1">
                  <from>
                    <xdr:col>14</xdr:col>
                    <xdr:colOff>0</xdr:colOff>
                    <xdr:row>52</xdr:row>
                    <xdr:rowOff>0</xdr:rowOff>
                  </from>
                  <to>
                    <xdr:col>24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7" r:id="rId29" name="Check Box 85">
              <controlPr defaultSize="0" autoFill="0" autoLine="0" autoPict="0">
                <anchor moveWithCells="1">
                  <from>
                    <xdr:col>9</xdr:col>
                    <xdr:colOff>0</xdr:colOff>
                    <xdr:row>51</xdr:row>
                    <xdr:rowOff>7620</xdr:rowOff>
                  </from>
                  <to>
                    <xdr:col>20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8" r:id="rId30" name="Check Box 86">
              <controlPr defaultSize="0" autoFill="0" autoLine="0" autoPict="0">
                <anchor moveWithCells="1">
                  <from>
                    <xdr:col>9</xdr:col>
                    <xdr:colOff>7620</xdr:colOff>
                    <xdr:row>40</xdr:row>
                    <xdr:rowOff>99060</xdr:rowOff>
                  </from>
                  <to>
                    <xdr:col>12</xdr:col>
                    <xdr:colOff>76200</xdr:colOff>
                    <xdr:row>42</xdr:row>
                    <xdr:rowOff>60960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9" r:id="rId31" name="Check Box 87">
              <controlPr defaultSize="0" autoFill="0" autoLine="0" autoPict="0">
                <anchor moveWithCells="1">
                  <from>
                    <xdr:col>12</xdr:col>
                    <xdr:colOff>190500</xdr:colOff>
                    <xdr:row>40</xdr:row>
                    <xdr:rowOff>99060</xdr:rowOff>
                  </from>
                  <to>
                    <xdr:col>15</xdr:col>
                    <xdr:colOff>182880</xdr:colOff>
                    <xdr:row>42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" r:id="rId32" name="Check Box 88">
              <controlPr defaultSize="0" autoFill="0" autoLine="0" autoPict="0">
                <anchor moveWithCells="1">
                  <from>
                    <xdr:col>24</xdr:col>
                    <xdr:colOff>99060</xdr:colOff>
                    <xdr:row>41</xdr:row>
                    <xdr:rowOff>0</xdr:rowOff>
                  </from>
                  <to>
                    <xdr:col>26</xdr:col>
                    <xdr:colOff>137160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141" r:id="rId33" name="Check Box 93">
              <controlPr defaultSize="0" autoFill="0" autoLine="0" autoPict="0">
                <anchor moveWithCells="1">
                  <from>
                    <xdr:col>9</xdr:col>
                    <xdr:colOff>0</xdr:colOff>
                    <xdr:row>41</xdr:row>
                    <xdr:rowOff>175260</xdr:rowOff>
                  </from>
                  <to>
                    <xdr:col>11</xdr:col>
                    <xdr:colOff>182880</xdr:colOff>
                    <xdr:row>45</xdr:row>
                    <xdr:rowOff>22860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BN102"/>
  <sheetViews>
    <sheetView showWhiteSpace="0" view="pageBreakPreview" zoomScaleNormal="130" zoomScaleSheetLayoutView="100" workbookViewId="0">
      <selection activeCell="N46" sqref="N46"/>
    </sheetView>
  </sheetViews>
  <sheetFormatPr defaultColWidth="2.69921875" defaultRowHeight="18" customHeight="1" x14ac:dyDescent="0.45"/>
  <cols>
    <col min="1" max="16384" width="2.69921875" style="11"/>
  </cols>
  <sheetData>
    <row r="1" spans="1:31" ht="18" customHeight="1" x14ac:dyDescent="0.45">
      <c r="A1" s="11" t="s">
        <v>168</v>
      </c>
    </row>
    <row r="2" spans="1:31" ht="18" customHeight="1" x14ac:dyDescent="0.45">
      <c r="B2" s="45"/>
      <c r="C2" s="42"/>
      <c r="D2" s="42"/>
      <c r="E2" s="42"/>
      <c r="F2" s="42"/>
      <c r="G2" s="42"/>
      <c r="H2" s="42"/>
      <c r="I2" s="42"/>
      <c r="J2" s="42"/>
      <c r="K2" s="42"/>
      <c r="L2" s="42"/>
      <c r="M2" s="42" t="s">
        <v>0</v>
      </c>
      <c r="N2" s="42"/>
      <c r="O2" s="42"/>
      <c r="P2" s="42"/>
      <c r="Q2" s="42"/>
      <c r="R2" s="42"/>
      <c r="S2" s="42"/>
      <c r="T2" s="42"/>
      <c r="U2" s="42"/>
      <c r="V2" s="42"/>
      <c r="W2" s="42"/>
      <c r="X2" s="42"/>
      <c r="Y2" s="42"/>
      <c r="Z2" s="42"/>
      <c r="AA2" s="42"/>
      <c r="AB2" s="42"/>
      <c r="AC2" s="42"/>
      <c r="AD2" s="42"/>
      <c r="AE2" s="43"/>
    </row>
    <row r="3" spans="1:31" ht="18" customHeight="1" x14ac:dyDescent="0.45">
      <c r="B3" s="36"/>
      <c r="C3" s="37"/>
      <c r="D3" s="37" t="s">
        <v>142</v>
      </c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37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8"/>
    </row>
    <row r="4" spans="1:31" s="9" customFormat="1" ht="18" customHeight="1" x14ac:dyDescent="0.45">
      <c r="B4" s="35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3"/>
      <c r="O4" s="33"/>
      <c r="P4" s="33"/>
      <c r="Q4" s="33"/>
      <c r="R4" s="72"/>
      <c r="S4" s="72"/>
      <c r="T4" s="96"/>
      <c r="U4" s="75"/>
      <c r="V4" s="75"/>
      <c r="W4" s="76"/>
      <c r="X4" s="33" t="s">
        <v>143</v>
      </c>
      <c r="Y4" s="96"/>
      <c r="Z4" s="76"/>
      <c r="AA4" s="33" t="s">
        <v>144</v>
      </c>
      <c r="AB4" s="96"/>
      <c r="AC4" s="76"/>
      <c r="AD4" s="33" t="s">
        <v>145</v>
      </c>
      <c r="AE4" s="34"/>
    </row>
    <row r="5" spans="1:31" ht="18" customHeight="1" x14ac:dyDescent="0.45">
      <c r="B5" s="36"/>
      <c r="C5" s="46" t="s">
        <v>163</v>
      </c>
      <c r="D5" s="37"/>
      <c r="E5" s="37"/>
      <c r="F5" s="37"/>
      <c r="G5" s="37"/>
      <c r="H5" s="37"/>
      <c r="I5" s="37"/>
      <c r="J5" s="37"/>
      <c r="K5" s="37"/>
      <c r="L5" s="37"/>
      <c r="M5" s="37"/>
      <c r="N5" s="37"/>
      <c r="O5" s="37"/>
      <c r="P5" s="37"/>
      <c r="Q5" s="37"/>
      <c r="R5" s="37"/>
      <c r="S5" s="37"/>
      <c r="T5" s="37"/>
      <c r="U5" s="37"/>
      <c r="V5" s="37"/>
      <c r="W5" s="37"/>
      <c r="X5" s="37"/>
      <c r="Y5" s="37"/>
      <c r="Z5" s="37"/>
      <c r="AA5" s="37"/>
      <c r="AB5" s="37"/>
      <c r="AC5" s="37"/>
      <c r="AD5" s="37"/>
      <c r="AE5" s="38"/>
    </row>
    <row r="6" spans="1:31" ht="18" customHeight="1" x14ac:dyDescent="0.45">
      <c r="B6" s="36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8"/>
    </row>
    <row r="7" spans="1:31" s="9" customFormat="1" ht="18" customHeight="1" x14ac:dyDescent="0.45">
      <c r="B7" s="35"/>
      <c r="C7" s="33"/>
      <c r="D7" s="33"/>
      <c r="E7" s="33"/>
      <c r="F7" s="33"/>
      <c r="G7" s="33"/>
      <c r="H7" s="33"/>
      <c r="J7" s="72" t="s">
        <v>44</v>
      </c>
      <c r="K7" s="72"/>
      <c r="L7" s="72"/>
      <c r="M7" s="96"/>
      <c r="N7" s="75"/>
      <c r="O7" s="75"/>
      <c r="P7" s="75"/>
      <c r="Q7" s="75"/>
      <c r="R7" s="75"/>
      <c r="S7" s="75"/>
      <c r="T7" s="76"/>
      <c r="U7" s="33"/>
      <c r="V7" s="33"/>
      <c r="W7" s="33"/>
      <c r="X7" s="33"/>
      <c r="Y7" s="33"/>
      <c r="Z7" s="33"/>
      <c r="AA7" s="33"/>
      <c r="AB7" s="33"/>
      <c r="AC7" s="33"/>
      <c r="AD7" s="33"/>
      <c r="AE7" s="34"/>
    </row>
    <row r="8" spans="1:31" s="9" customFormat="1" ht="18" customHeight="1" x14ac:dyDescent="0.45">
      <c r="B8" s="35"/>
      <c r="C8" s="33"/>
      <c r="D8" s="33"/>
      <c r="E8" s="33"/>
      <c r="F8" s="33"/>
      <c r="G8" s="33"/>
      <c r="H8" s="33"/>
      <c r="J8" s="97" t="s">
        <v>172</v>
      </c>
      <c r="K8" s="97"/>
      <c r="L8" s="98"/>
      <c r="M8" s="73"/>
      <c r="N8" s="73"/>
      <c r="O8" s="73"/>
      <c r="P8" s="73"/>
      <c r="Q8" s="73"/>
      <c r="R8" s="73"/>
      <c r="S8" s="73"/>
      <c r="T8" s="73"/>
      <c r="U8" s="73"/>
      <c r="V8" s="73"/>
      <c r="W8" s="73"/>
      <c r="X8" s="73"/>
      <c r="Y8" s="73"/>
      <c r="Z8" s="73"/>
      <c r="AA8" s="73"/>
      <c r="AB8" s="73"/>
      <c r="AC8" s="73"/>
      <c r="AD8" s="73"/>
      <c r="AE8" s="34"/>
    </row>
    <row r="9" spans="1:31" s="9" customFormat="1" ht="9" customHeight="1" x14ac:dyDescent="0.45">
      <c r="B9" s="35"/>
      <c r="C9" s="33"/>
      <c r="D9" s="33"/>
      <c r="E9" s="33"/>
      <c r="F9" s="33"/>
      <c r="G9" s="33"/>
      <c r="H9" s="33"/>
      <c r="J9" s="97"/>
      <c r="K9" s="97"/>
      <c r="L9" s="98"/>
      <c r="M9" s="73"/>
      <c r="N9" s="73"/>
      <c r="O9" s="73"/>
      <c r="P9" s="73"/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  <c r="AB9" s="73"/>
      <c r="AC9" s="73"/>
      <c r="AD9" s="73"/>
      <c r="AE9" s="34"/>
    </row>
    <row r="10" spans="1:31" s="9" customFormat="1" ht="18" customHeight="1" x14ac:dyDescent="0.45">
      <c r="B10" s="35"/>
      <c r="C10" s="33"/>
      <c r="D10" s="33"/>
      <c r="E10" s="33"/>
      <c r="F10" s="33"/>
      <c r="G10" s="33"/>
      <c r="H10" s="33"/>
      <c r="J10" s="97"/>
      <c r="K10" s="97"/>
      <c r="L10" s="98"/>
      <c r="M10" s="73"/>
      <c r="N10" s="73"/>
      <c r="O10" s="73"/>
      <c r="P10" s="73"/>
      <c r="Q10" s="73"/>
      <c r="R10" s="73"/>
      <c r="S10" s="73"/>
      <c r="T10" s="73"/>
      <c r="U10" s="73"/>
      <c r="V10" s="73"/>
      <c r="W10" s="73"/>
      <c r="X10" s="73"/>
      <c r="Y10" s="73"/>
      <c r="Z10" s="73"/>
      <c r="AA10" s="73"/>
      <c r="AB10" s="73"/>
      <c r="AC10" s="73"/>
      <c r="AD10" s="73"/>
      <c r="AE10" s="34"/>
    </row>
    <row r="11" spans="1:31" s="9" customFormat="1" ht="9" customHeight="1" x14ac:dyDescent="0.45">
      <c r="B11" s="35"/>
      <c r="C11" s="33"/>
      <c r="D11" s="33"/>
      <c r="E11" s="33"/>
      <c r="F11" s="33"/>
      <c r="G11" s="33"/>
      <c r="H11" s="33"/>
      <c r="J11" s="97"/>
      <c r="K11" s="97"/>
      <c r="L11" s="98"/>
      <c r="M11" s="73"/>
      <c r="N11" s="73"/>
      <c r="O11" s="73"/>
      <c r="P11" s="73"/>
      <c r="Q11" s="73"/>
      <c r="R11" s="73"/>
      <c r="S11" s="73"/>
      <c r="T11" s="73"/>
      <c r="U11" s="73"/>
      <c r="V11" s="73"/>
      <c r="W11" s="73"/>
      <c r="X11" s="73"/>
      <c r="Y11" s="73"/>
      <c r="Z11" s="73"/>
      <c r="AA11" s="73"/>
      <c r="AB11" s="73"/>
      <c r="AC11" s="73"/>
      <c r="AD11" s="73"/>
      <c r="AE11" s="34"/>
    </row>
    <row r="12" spans="1:31" s="9" customFormat="1" ht="18" customHeight="1" x14ac:dyDescent="0.45">
      <c r="B12" s="35"/>
      <c r="C12" s="33"/>
      <c r="D12" s="33"/>
      <c r="E12" s="33"/>
      <c r="F12" s="33"/>
      <c r="G12" s="33"/>
      <c r="H12" s="33"/>
      <c r="J12" s="72" t="s">
        <v>170</v>
      </c>
      <c r="K12" s="72"/>
      <c r="L12" s="72"/>
      <c r="M12" s="72"/>
      <c r="N12" s="72"/>
      <c r="O12" s="72"/>
      <c r="P12" s="72"/>
      <c r="Q12" s="73"/>
      <c r="R12" s="73"/>
      <c r="S12" s="73"/>
      <c r="T12" s="73"/>
      <c r="U12" s="73"/>
      <c r="V12" s="73"/>
      <c r="W12" s="73"/>
      <c r="X12" s="73"/>
      <c r="Y12" s="73"/>
      <c r="Z12" s="73"/>
      <c r="AA12" s="73"/>
      <c r="AB12" s="73"/>
      <c r="AC12" s="73"/>
      <c r="AD12" s="73"/>
      <c r="AE12" s="34"/>
    </row>
    <row r="13" spans="1:31" s="9" customFormat="1" ht="9" customHeight="1" x14ac:dyDescent="0.45">
      <c r="B13" s="35"/>
      <c r="C13" s="33"/>
      <c r="D13" s="33"/>
      <c r="E13" s="33"/>
      <c r="F13" s="33"/>
      <c r="G13" s="33"/>
      <c r="H13" s="33"/>
      <c r="J13" s="72"/>
      <c r="K13" s="72"/>
      <c r="L13" s="72"/>
      <c r="M13" s="72"/>
      <c r="N13" s="72"/>
      <c r="O13" s="72"/>
      <c r="P13" s="72"/>
      <c r="Q13" s="73"/>
      <c r="R13" s="73"/>
      <c r="S13" s="73"/>
      <c r="T13" s="73"/>
      <c r="U13" s="73"/>
      <c r="V13" s="73"/>
      <c r="W13" s="73"/>
      <c r="X13" s="73"/>
      <c r="Y13" s="73"/>
      <c r="Z13" s="73"/>
      <c r="AA13" s="73"/>
      <c r="AB13" s="73"/>
      <c r="AC13" s="73"/>
      <c r="AD13" s="73"/>
      <c r="AE13" s="34"/>
    </row>
    <row r="14" spans="1:31" s="9" customFormat="1" ht="18" customHeight="1" x14ac:dyDescent="0.45">
      <c r="B14" s="35"/>
      <c r="C14" s="33"/>
      <c r="D14" s="33"/>
      <c r="E14" s="33"/>
      <c r="F14" s="33"/>
      <c r="G14" s="33"/>
      <c r="H14" s="33"/>
      <c r="J14" s="72" t="s">
        <v>169</v>
      </c>
      <c r="K14" s="72"/>
      <c r="L14" s="72"/>
      <c r="M14" s="72"/>
      <c r="N14" s="72"/>
      <c r="O14" s="72"/>
      <c r="P14" s="72"/>
      <c r="Q14" s="73"/>
      <c r="R14" s="73"/>
      <c r="S14" s="73"/>
      <c r="T14" s="73"/>
      <c r="U14" s="73"/>
      <c r="V14" s="73"/>
      <c r="W14" s="73"/>
      <c r="X14" s="73"/>
      <c r="Y14" s="73"/>
      <c r="Z14" s="73"/>
      <c r="AA14" s="73"/>
      <c r="AB14" s="73"/>
      <c r="AC14" s="73"/>
      <c r="AD14" s="73"/>
      <c r="AE14" s="34"/>
    </row>
    <row r="15" spans="1:31" s="9" customFormat="1" ht="9" customHeight="1" x14ac:dyDescent="0.45">
      <c r="B15" s="35"/>
      <c r="C15" s="33"/>
      <c r="D15" s="33"/>
      <c r="E15" s="33"/>
      <c r="F15" s="33"/>
      <c r="G15" s="33"/>
      <c r="H15" s="33"/>
      <c r="J15" s="72"/>
      <c r="K15" s="72"/>
      <c r="L15" s="72"/>
      <c r="M15" s="72"/>
      <c r="N15" s="72"/>
      <c r="O15" s="72"/>
      <c r="P15" s="72"/>
      <c r="Q15" s="73"/>
      <c r="R15" s="73"/>
      <c r="S15" s="73"/>
      <c r="T15" s="73"/>
      <c r="U15" s="73"/>
      <c r="V15" s="73"/>
      <c r="W15" s="73"/>
      <c r="X15" s="73"/>
      <c r="Y15" s="73"/>
      <c r="Z15" s="73"/>
      <c r="AA15" s="73"/>
      <c r="AB15" s="73"/>
      <c r="AC15" s="73"/>
      <c r="AD15" s="73"/>
      <c r="AE15" s="34"/>
    </row>
    <row r="16" spans="1:31" s="9" customFormat="1" ht="18" customHeight="1" x14ac:dyDescent="0.45">
      <c r="B16" s="35"/>
      <c r="C16" s="33"/>
      <c r="D16" s="33"/>
      <c r="E16" s="33"/>
      <c r="F16" s="33"/>
      <c r="G16" s="33"/>
      <c r="H16" s="33"/>
      <c r="J16" s="72" t="s">
        <v>45</v>
      </c>
      <c r="K16" s="72"/>
      <c r="L16" s="72"/>
      <c r="M16" s="72"/>
      <c r="N16" s="72"/>
      <c r="O16" s="72"/>
      <c r="P16" s="72"/>
      <c r="Q16" s="74"/>
      <c r="R16" s="75"/>
      <c r="S16" s="75"/>
      <c r="T16" s="75"/>
      <c r="U16" s="75"/>
      <c r="V16" s="75"/>
      <c r="W16" s="75"/>
      <c r="X16" s="75"/>
      <c r="Y16" s="75"/>
      <c r="Z16" s="75"/>
      <c r="AA16" s="75"/>
      <c r="AB16" s="75"/>
      <c r="AC16" s="75"/>
      <c r="AD16" s="76"/>
      <c r="AE16" s="34"/>
    </row>
    <row r="17" spans="2:31" ht="18" customHeight="1" x14ac:dyDescent="0.45">
      <c r="B17" s="36"/>
      <c r="C17" s="37"/>
      <c r="D17" s="37"/>
      <c r="E17" s="37"/>
      <c r="F17" s="37"/>
      <c r="G17" s="37"/>
      <c r="H17" s="37"/>
      <c r="I17" s="37"/>
      <c r="J17" s="37"/>
      <c r="K17" s="37"/>
      <c r="L17" s="37"/>
      <c r="M17" s="14"/>
      <c r="N17" s="37"/>
      <c r="O17" s="37"/>
      <c r="P17" s="37"/>
      <c r="Q17" s="37"/>
      <c r="R17" s="37"/>
      <c r="S17" s="37"/>
      <c r="T17" s="37"/>
      <c r="U17" s="37"/>
      <c r="V17" s="37"/>
      <c r="W17" s="37"/>
      <c r="X17" s="37"/>
      <c r="Y17" s="37"/>
      <c r="Z17" s="37"/>
      <c r="AA17" s="37"/>
      <c r="AB17" s="37"/>
      <c r="AC17" s="37"/>
      <c r="AD17" s="37"/>
      <c r="AE17" s="38"/>
    </row>
    <row r="18" spans="2:31" ht="18" customHeight="1" x14ac:dyDescent="0.45">
      <c r="B18" s="36"/>
      <c r="C18" s="37"/>
      <c r="D18" s="72" t="s">
        <v>166</v>
      </c>
      <c r="E18" s="72"/>
      <c r="F18" s="72"/>
      <c r="G18" s="72"/>
      <c r="H18" s="72"/>
      <c r="I18" s="72"/>
      <c r="J18" s="72"/>
      <c r="K18" s="72"/>
      <c r="L18" s="72"/>
      <c r="M18" s="72"/>
      <c r="N18" s="72"/>
      <c r="O18" s="72"/>
      <c r="P18" s="72"/>
      <c r="Q18" s="72"/>
      <c r="R18" s="72"/>
      <c r="S18" s="72"/>
      <c r="T18" s="72"/>
      <c r="U18" s="72"/>
      <c r="V18" s="72"/>
      <c r="W18" s="72"/>
      <c r="X18" s="72"/>
      <c r="Y18" s="72"/>
      <c r="Z18" s="72"/>
      <c r="AA18" s="72"/>
      <c r="AB18" s="72"/>
      <c r="AC18" s="72"/>
      <c r="AD18" s="72"/>
      <c r="AE18" s="38"/>
    </row>
    <row r="19" spans="2:31" ht="18" customHeight="1" x14ac:dyDescent="0.45">
      <c r="B19" s="36"/>
      <c r="C19" s="94" t="s">
        <v>36</v>
      </c>
      <c r="D19" s="94"/>
      <c r="E19" s="94"/>
      <c r="F19" s="94"/>
      <c r="G19" s="94"/>
      <c r="H19" s="94"/>
      <c r="I19" s="94"/>
      <c r="J19" s="94"/>
      <c r="K19" s="94"/>
      <c r="L19" s="94"/>
      <c r="M19" s="94"/>
      <c r="N19" s="94"/>
      <c r="O19" s="94"/>
      <c r="P19" s="94"/>
      <c r="Q19" s="94"/>
      <c r="R19" s="94"/>
      <c r="S19" s="94"/>
      <c r="T19" s="94"/>
      <c r="U19" s="94"/>
      <c r="V19" s="94"/>
      <c r="W19" s="94"/>
      <c r="X19" s="94"/>
      <c r="Y19" s="94"/>
      <c r="Z19" s="94"/>
      <c r="AA19" s="94"/>
      <c r="AB19" s="94"/>
      <c r="AC19" s="94"/>
      <c r="AD19" s="94"/>
      <c r="AE19" s="38"/>
    </row>
    <row r="20" spans="2:31" s="9" customFormat="1" ht="18" customHeight="1" x14ac:dyDescent="0.45">
      <c r="B20" s="155" t="s">
        <v>146</v>
      </c>
      <c r="C20" s="155"/>
      <c r="D20" s="91" t="s">
        <v>1</v>
      </c>
      <c r="E20" s="91"/>
      <c r="F20" s="91"/>
      <c r="G20" s="91"/>
      <c r="H20" s="91"/>
      <c r="I20" s="92"/>
      <c r="J20" s="99" t="s">
        <v>37</v>
      </c>
      <c r="K20" s="91"/>
      <c r="L20" s="91"/>
      <c r="M20" s="91"/>
      <c r="N20" s="91"/>
      <c r="O20" s="77"/>
      <c r="P20" s="78"/>
      <c r="Q20" s="78"/>
      <c r="R20" s="78"/>
      <c r="S20" s="78"/>
      <c r="T20" s="78"/>
      <c r="U20" s="78"/>
      <c r="V20" s="78"/>
      <c r="W20" s="78"/>
      <c r="X20" s="78"/>
      <c r="Y20" s="83"/>
      <c r="Z20" s="91" t="s">
        <v>38</v>
      </c>
      <c r="AA20" s="91"/>
      <c r="AB20" s="77"/>
      <c r="AC20" s="78"/>
      <c r="AD20" s="78"/>
      <c r="AE20" s="83"/>
    </row>
    <row r="21" spans="2:31" s="9" customFormat="1" ht="18" customHeight="1" x14ac:dyDescent="0.45">
      <c r="B21" s="155"/>
      <c r="C21" s="155"/>
      <c r="D21" s="94"/>
      <c r="E21" s="94"/>
      <c r="F21" s="94"/>
      <c r="G21" s="94"/>
      <c r="H21" s="94"/>
      <c r="I21" s="95"/>
      <c r="J21" s="101"/>
      <c r="K21" s="94"/>
      <c r="L21" s="94"/>
      <c r="M21" s="94"/>
      <c r="N21" s="94"/>
      <c r="O21" s="79"/>
      <c r="P21" s="80"/>
      <c r="Q21" s="80"/>
      <c r="R21" s="80"/>
      <c r="S21" s="80"/>
      <c r="T21" s="80"/>
      <c r="U21" s="80"/>
      <c r="V21" s="80"/>
      <c r="W21" s="80"/>
      <c r="X21" s="80"/>
      <c r="Y21" s="84"/>
      <c r="Z21" s="94"/>
      <c r="AA21" s="94"/>
      <c r="AB21" s="79"/>
      <c r="AC21" s="80"/>
      <c r="AD21" s="80"/>
      <c r="AE21" s="84"/>
    </row>
    <row r="22" spans="2:31" s="9" customFormat="1" ht="18" customHeight="1" x14ac:dyDescent="0.45">
      <c r="B22" s="155"/>
      <c r="C22" s="155"/>
      <c r="D22" s="91" t="s">
        <v>2</v>
      </c>
      <c r="E22" s="91"/>
      <c r="F22" s="91"/>
      <c r="G22" s="91"/>
      <c r="H22" s="91"/>
      <c r="I22" s="92"/>
      <c r="J22" s="77"/>
      <c r="K22" s="78"/>
      <c r="L22" s="78"/>
      <c r="M22" s="78"/>
      <c r="N22" s="81" t="s">
        <v>164</v>
      </c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78"/>
      <c r="AE22" s="83"/>
    </row>
    <row r="23" spans="2:31" s="9" customFormat="1" ht="18" customHeight="1" x14ac:dyDescent="0.45">
      <c r="B23" s="155"/>
      <c r="C23" s="155"/>
      <c r="D23" s="94"/>
      <c r="E23" s="94"/>
      <c r="F23" s="94"/>
      <c r="G23" s="94"/>
      <c r="H23" s="94"/>
      <c r="I23" s="95"/>
      <c r="J23" s="79"/>
      <c r="K23" s="80"/>
      <c r="L23" s="80"/>
      <c r="M23" s="80"/>
      <c r="N23" s="82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4"/>
    </row>
    <row r="24" spans="2:31" s="9" customFormat="1" ht="18" customHeight="1" x14ac:dyDescent="0.45">
      <c r="B24" s="155"/>
      <c r="C24" s="155"/>
      <c r="D24" s="91" t="s">
        <v>3</v>
      </c>
      <c r="E24" s="91"/>
      <c r="F24" s="91"/>
      <c r="G24" s="91"/>
      <c r="H24" s="91"/>
      <c r="I24" s="92"/>
      <c r="J24" s="99"/>
      <c r="K24" s="91" t="s">
        <v>14</v>
      </c>
      <c r="L24" s="91"/>
      <c r="M24" s="91"/>
      <c r="N24" s="91" t="s">
        <v>15</v>
      </c>
      <c r="O24" s="91"/>
      <c r="P24" s="91"/>
      <c r="Q24" s="91"/>
      <c r="R24" s="91"/>
      <c r="S24" s="91" t="s">
        <v>35</v>
      </c>
      <c r="T24" s="91"/>
      <c r="U24" s="91" t="s">
        <v>24</v>
      </c>
      <c r="V24" s="91"/>
      <c r="W24" s="91"/>
      <c r="X24" s="91" t="s">
        <v>25</v>
      </c>
      <c r="Y24" s="91"/>
      <c r="Z24" s="91"/>
      <c r="AA24" s="91"/>
      <c r="AB24" s="91" t="s">
        <v>40</v>
      </c>
      <c r="AC24" s="91"/>
      <c r="AD24" s="91"/>
      <c r="AE24" s="92" t="s">
        <v>41</v>
      </c>
    </row>
    <row r="25" spans="2:31" s="9" customFormat="1" ht="18" customHeight="1" x14ac:dyDescent="0.45">
      <c r="B25" s="155"/>
      <c r="C25" s="155"/>
      <c r="D25" s="94"/>
      <c r="E25" s="94"/>
      <c r="F25" s="94"/>
      <c r="G25" s="94"/>
      <c r="H25" s="94"/>
      <c r="I25" s="95"/>
      <c r="J25" s="101"/>
      <c r="K25" s="94"/>
      <c r="L25" s="94"/>
      <c r="M25" s="94"/>
      <c r="N25" s="94"/>
      <c r="O25" s="94"/>
      <c r="P25" s="94"/>
      <c r="Q25" s="94"/>
      <c r="R25" s="94"/>
      <c r="S25" s="94"/>
      <c r="T25" s="94"/>
      <c r="U25" s="94"/>
      <c r="V25" s="94"/>
      <c r="W25" s="94"/>
      <c r="X25" s="94"/>
      <c r="Y25" s="94"/>
      <c r="Z25" s="94"/>
      <c r="AA25" s="94"/>
      <c r="AB25" s="94"/>
      <c r="AC25" s="94"/>
      <c r="AD25" s="94"/>
      <c r="AE25" s="95"/>
    </row>
    <row r="26" spans="2:31" s="9" customFormat="1" ht="9" customHeight="1" x14ac:dyDescent="0.45">
      <c r="B26" s="155"/>
      <c r="C26" s="155"/>
      <c r="D26" s="91" t="s">
        <v>4</v>
      </c>
      <c r="E26" s="91"/>
      <c r="F26" s="91"/>
      <c r="G26" s="91"/>
      <c r="H26" s="91"/>
      <c r="I26" s="92"/>
      <c r="J26" s="85"/>
      <c r="K26" s="86"/>
      <c r="L26" s="86"/>
      <c r="M26" s="86"/>
      <c r="N26" s="86"/>
      <c r="O26" s="86"/>
      <c r="P26" s="91" t="s">
        <v>63</v>
      </c>
      <c r="Q26" s="91"/>
      <c r="R26" s="91"/>
      <c r="S26" s="91"/>
      <c r="T26" s="91"/>
      <c r="U26" s="91"/>
      <c r="V26" s="91"/>
      <c r="W26" s="91"/>
      <c r="X26" s="91"/>
      <c r="Y26" s="91"/>
      <c r="Z26" s="91"/>
      <c r="AA26" s="91"/>
      <c r="AB26" s="91"/>
      <c r="AC26" s="91"/>
      <c r="AD26" s="91"/>
      <c r="AE26" s="92"/>
    </row>
    <row r="27" spans="2:31" s="9" customFormat="1" ht="18" customHeight="1" x14ac:dyDescent="0.45">
      <c r="B27" s="155"/>
      <c r="C27" s="155"/>
      <c r="D27" s="72"/>
      <c r="E27" s="72"/>
      <c r="F27" s="72"/>
      <c r="G27" s="72"/>
      <c r="H27" s="72"/>
      <c r="I27" s="93"/>
      <c r="J27" s="87"/>
      <c r="K27" s="88"/>
      <c r="L27" s="96"/>
      <c r="M27" s="75"/>
      <c r="N27" s="75"/>
      <c r="O27" s="76"/>
      <c r="P27" s="72"/>
      <c r="Q27" s="72"/>
      <c r="R27" s="72"/>
      <c r="S27" s="72"/>
      <c r="T27" s="72"/>
      <c r="U27" s="72"/>
      <c r="V27" s="72"/>
      <c r="W27" s="72"/>
      <c r="X27" s="72"/>
      <c r="Y27" s="72"/>
      <c r="Z27" s="72"/>
      <c r="AA27" s="72"/>
      <c r="AB27" s="72"/>
      <c r="AC27" s="72"/>
      <c r="AD27" s="72"/>
      <c r="AE27" s="93"/>
    </row>
    <row r="28" spans="2:31" s="9" customFormat="1" ht="9" customHeight="1" x14ac:dyDescent="0.45">
      <c r="B28" s="155"/>
      <c r="C28" s="155"/>
      <c r="D28" s="94"/>
      <c r="E28" s="94"/>
      <c r="F28" s="94"/>
      <c r="G28" s="94"/>
      <c r="H28" s="94"/>
      <c r="I28" s="95"/>
      <c r="J28" s="89"/>
      <c r="K28" s="90"/>
      <c r="L28" s="90"/>
      <c r="M28" s="90"/>
      <c r="N28" s="90"/>
      <c r="O28" s="90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4"/>
      <c r="AE28" s="95"/>
    </row>
    <row r="29" spans="2:31" s="9" customFormat="1" ht="9" customHeight="1" x14ac:dyDescent="0.45">
      <c r="B29" s="155"/>
      <c r="C29" s="155"/>
      <c r="D29" s="91" t="s">
        <v>5</v>
      </c>
      <c r="E29" s="91"/>
      <c r="F29" s="91"/>
      <c r="G29" s="91"/>
      <c r="H29" s="91"/>
      <c r="I29" s="92"/>
      <c r="J29" s="99" t="s">
        <v>147</v>
      </c>
      <c r="K29" s="91"/>
      <c r="L29" s="102"/>
      <c r="M29" s="102"/>
      <c r="N29" s="91" t="s">
        <v>17</v>
      </c>
      <c r="O29" s="91" t="s">
        <v>148</v>
      </c>
      <c r="P29" s="91" t="s">
        <v>149</v>
      </c>
      <c r="Q29" s="91"/>
      <c r="R29" s="102"/>
      <c r="S29" s="102"/>
      <c r="T29" s="91" t="s">
        <v>150</v>
      </c>
      <c r="U29" s="91"/>
      <c r="V29" s="91"/>
      <c r="W29" s="91"/>
      <c r="X29" s="91"/>
      <c r="Y29" s="91"/>
      <c r="Z29" s="91"/>
      <c r="AA29" s="91"/>
      <c r="AB29" s="91"/>
      <c r="AC29" s="91"/>
      <c r="AD29" s="91"/>
      <c r="AE29" s="92"/>
    </row>
    <row r="30" spans="2:31" s="9" customFormat="1" ht="18" customHeight="1" x14ac:dyDescent="0.45">
      <c r="B30" s="155"/>
      <c r="C30" s="155"/>
      <c r="D30" s="72"/>
      <c r="E30" s="72"/>
      <c r="F30" s="72"/>
      <c r="G30" s="72"/>
      <c r="H30" s="72"/>
      <c r="I30" s="93"/>
      <c r="J30" s="100"/>
      <c r="K30" s="72"/>
      <c r="L30" s="96"/>
      <c r="M30" s="76"/>
      <c r="N30" s="72"/>
      <c r="O30" s="72"/>
      <c r="P30" s="72"/>
      <c r="Q30" s="72"/>
      <c r="R30" s="96"/>
      <c r="S30" s="76"/>
      <c r="T30" s="72"/>
      <c r="U30" s="72"/>
      <c r="V30" s="72"/>
      <c r="W30" s="72"/>
      <c r="X30" s="72"/>
      <c r="Y30" s="72"/>
      <c r="Z30" s="72"/>
      <c r="AA30" s="72"/>
      <c r="AB30" s="72"/>
      <c r="AC30" s="72"/>
      <c r="AD30" s="72"/>
      <c r="AE30" s="93"/>
    </row>
    <row r="31" spans="2:31" s="9" customFormat="1" ht="9" customHeight="1" x14ac:dyDescent="0.45">
      <c r="B31" s="155"/>
      <c r="C31" s="155"/>
      <c r="D31" s="94"/>
      <c r="E31" s="94"/>
      <c r="F31" s="94"/>
      <c r="G31" s="94"/>
      <c r="H31" s="94"/>
      <c r="I31" s="95"/>
      <c r="J31" s="101"/>
      <c r="K31" s="94"/>
      <c r="L31" s="102"/>
      <c r="M31" s="102"/>
      <c r="N31" s="94"/>
      <c r="O31" s="94"/>
      <c r="P31" s="94"/>
      <c r="Q31" s="94"/>
      <c r="R31" s="102"/>
      <c r="S31" s="102"/>
      <c r="T31" s="94"/>
      <c r="U31" s="94"/>
      <c r="V31" s="94"/>
      <c r="W31" s="94"/>
      <c r="X31" s="94"/>
      <c r="Y31" s="94"/>
      <c r="Z31" s="94"/>
      <c r="AA31" s="94"/>
      <c r="AB31" s="94"/>
      <c r="AC31" s="94"/>
      <c r="AD31" s="94"/>
      <c r="AE31" s="95"/>
    </row>
    <row r="32" spans="2:31" s="9" customFormat="1" ht="9" customHeight="1" x14ac:dyDescent="0.45">
      <c r="B32" s="155"/>
      <c r="C32" s="155"/>
      <c r="D32" s="91" t="s">
        <v>6</v>
      </c>
      <c r="E32" s="91"/>
      <c r="F32" s="91"/>
      <c r="G32" s="91"/>
      <c r="H32" s="91"/>
      <c r="I32" s="92"/>
      <c r="J32" s="85"/>
      <c r="K32" s="86"/>
      <c r="L32" s="86"/>
      <c r="M32" s="86"/>
      <c r="N32" s="86"/>
      <c r="O32" s="86"/>
      <c r="P32" s="91" t="s">
        <v>151</v>
      </c>
      <c r="Q32" s="91"/>
      <c r="R32" s="91"/>
      <c r="S32" s="91"/>
      <c r="T32" s="91"/>
      <c r="U32" s="91"/>
      <c r="V32" s="91"/>
      <c r="W32" s="91"/>
      <c r="X32" s="91"/>
      <c r="Y32" s="91"/>
      <c r="Z32" s="91"/>
      <c r="AA32" s="91"/>
      <c r="AB32" s="91"/>
      <c r="AC32" s="91"/>
      <c r="AD32" s="91"/>
      <c r="AE32" s="92"/>
    </row>
    <row r="33" spans="2:66" s="9" customFormat="1" ht="18" customHeight="1" x14ac:dyDescent="0.45">
      <c r="B33" s="155"/>
      <c r="C33" s="155"/>
      <c r="D33" s="72"/>
      <c r="E33" s="72"/>
      <c r="F33" s="72"/>
      <c r="G33" s="72"/>
      <c r="H33" s="72"/>
      <c r="I33" s="93"/>
      <c r="J33" s="87"/>
      <c r="K33" s="88"/>
      <c r="L33" s="103"/>
      <c r="M33" s="104"/>
      <c r="N33" s="104"/>
      <c r="O33" s="105"/>
      <c r="P33" s="72"/>
      <c r="Q33" s="72"/>
      <c r="R33" s="72"/>
      <c r="S33" s="72"/>
      <c r="T33" s="72"/>
      <c r="U33" s="72"/>
      <c r="V33" s="72"/>
      <c r="W33" s="72"/>
      <c r="X33" s="72"/>
      <c r="Y33" s="72"/>
      <c r="Z33" s="72"/>
      <c r="AA33" s="72"/>
      <c r="AB33" s="72"/>
      <c r="AC33" s="72"/>
      <c r="AD33" s="72"/>
      <c r="AE33" s="93"/>
    </row>
    <row r="34" spans="2:66" s="9" customFormat="1" ht="9" customHeight="1" x14ac:dyDescent="0.45">
      <c r="B34" s="155"/>
      <c r="C34" s="155"/>
      <c r="D34" s="94"/>
      <c r="E34" s="94"/>
      <c r="F34" s="94"/>
      <c r="G34" s="94"/>
      <c r="H34" s="94"/>
      <c r="I34" s="95"/>
      <c r="J34" s="89"/>
      <c r="K34" s="90"/>
      <c r="L34" s="90"/>
      <c r="M34" s="90"/>
      <c r="N34" s="90"/>
      <c r="O34" s="90"/>
      <c r="P34" s="94"/>
      <c r="Q34" s="94"/>
      <c r="R34" s="94"/>
      <c r="S34" s="94"/>
      <c r="T34" s="94"/>
      <c r="U34" s="94"/>
      <c r="V34" s="94"/>
      <c r="W34" s="94"/>
      <c r="X34" s="94"/>
      <c r="Y34" s="94"/>
      <c r="Z34" s="94"/>
      <c r="AA34" s="94"/>
      <c r="AB34" s="94"/>
      <c r="AC34" s="94"/>
      <c r="AD34" s="94"/>
      <c r="AE34" s="95"/>
    </row>
    <row r="35" spans="2:66" s="9" customFormat="1" ht="9" customHeight="1" x14ac:dyDescent="0.45">
      <c r="B35" s="155"/>
      <c r="C35" s="155"/>
      <c r="D35" s="91" t="s">
        <v>7</v>
      </c>
      <c r="E35" s="91"/>
      <c r="F35" s="91"/>
      <c r="G35" s="91"/>
      <c r="H35" s="91"/>
      <c r="I35" s="92"/>
      <c r="J35" s="99"/>
      <c r="K35" s="91"/>
      <c r="L35" s="91"/>
      <c r="M35" s="91"/>
      <c r="N35" s="91"/>
      <c r="O35" s="91"/>
      <c r="P35" s="91" t="s">
        <v>143</v>
      </c>
      <c r="Q35" s="91"/>
      <c r="R35" s="91"/>
      <c r="S35" s="86" t="s">
        <v>152</v>
      </c>
      <c r="T35" s="91"/>
      <c r="U35" s="91"/>
      <c r="V35" s="91" t="s">
        <v>65</v>
      </c>
      <c r="W35" s="91"/>
      <c r="X35" s="91"/>
      <c r="Y35" s="91"/>
      <c r="Z35" s="91"/>
      <c r="AA35" s="91"/>
      <c r="AB35" s="91"/>
      <c r="AC35" s="91"/>
      <c r="AD35" s="91"/>
      <c r="AE35" s="92"/>
    </row>
    <row r="36" spans="2:66" s="9" customFormat="1" ht="18" customHeight="1" x14ac:dyDescent="0.45">
      <c r="B36" s="155"/>
      <c r="C36" s="155"/>
      <c r="D36" s="72"/>
      <c r="E36" s="72"/>
      <c r="F36" s="72"/>
      <c r="G36" s="72"/>
      <c r="H36" s="72"/>
      <c r="I36" s="93"/>
      <c r="J36" s="100"/>
      <c r="K36" s="72"/>
      <c r="L36" s="96"/>
      <c r="M36" s="75"/>
      <c r="N36" s="75"/>
      <c r="O36" s="76"/>
      <c r="P36" s="72"/>
      <c r="Q36" s="96"/>
      <c r="R36" s="76"/>
      <c r="S36" s="88"/>
      <c r="T36" s="96"/>
      <c r="U36" s="76"/>
      <c r="V36" s="72"/>
      <c r="W36" s="72"/>
      <c r="X36" s="72"/>
      <c r="Y36" s="72"/>
      <c r="Z36" s="72"/>
      <c r="AA36" s="72"/>
      <c r="AB36" s="72"/>
      <c r="AC36" s="72"/>
      <c r="AD36" s="72"/>
      <c r="AE36" s="93"/>
    </row>
    <row r="37" spans="2:66" s="9" customFormat="1" ht="9" customHeight="1" x14ac:dyDescent="0.45">
      <c r="B37" s="155"/>
      <c r="C37" s="155"/>
      <c r="D37" s="94"/>
      <c r="E37" s="94"/>
      <c r="F37" s="94"/>
      <c r="G37" s="94"/>
      <c r="H37" s="94"/>
      <c r="I37" s="95"/>
      <c r="J37" s="101"/>
      <c r="K37" s="94"/>
      <c r="L37" s="94"/>
      <c r="M37" s="94"/>
      <c r="N37" s="94"/>
      <c r="O37" s="94"/>
      <c r="P37" s="94"/>
      <c r="Q37" s="94"/>
      <c r="R37" s="94"/>
      <c r="S37" s="90"/>
      <c r="T37" s="94"/>
      <c r="U37" s="94"/>
      <c r="V37" s="94"/>
      <c r="W37" s="94"/>
      <c r="X37" s="94"/>
      <c r="Y37" s="94"/>
      <c r="Z37" s="94"/>
      <c r="AA37" s="94"/>
      <c r="AB37" s="94"/>
      <c r="AC37" s="94"/>
      <c r="AD37" s="94"/>
      <c r="AE37" s="95"/>
    </row>
    <row r="38" spans="2:66" s="9" customFormat="1" ht="9" customHeight="1" x14ac:dyDescent="0.45">
      <c r="B38" s="155"/>
      <c r="C38" s="155"/>
      <c r="D38" s="91" t="s">
        <v>60</v>
      </c>
      <c r="E38" s="91"/>
      <c r="F38" s="91"/>
      <c r="G38" s="91"/>
      <c r="H38" s="91"/>
      <c r="I38" s="92"/>
      <c r="J38" s="99"/>
      <c r="K38" s="91"/>
      <c r="L38" s="129"/>
      <c r="M38" s="129"/>
      <c r="N38" s="129"/>
      <c r="O38" s="129"/>
      <c r="P38" s="91" t="s">
        <v>153</v>
      </c>
      <c r="Q38" s="129"/>
      <c r="R38" s="129"/>
      <c r="S38" s="91" t="s">
        <v>152</v>
      </c>
      <c r="T38" s="91"/>
      <c r="U38" s="91"/>
      <c r="V38" s="91"/>
      <c r="W38" s="91"/>
      <c r="X38" s="91"/>
      <c r="Y38" s="91"/>
      <c r="Z38" s="91"/>
      <c r="AA38" s="91"/>
      <c r="AB38" s="91"/>
      <c r="AC38" s="91"/>
      <c r="AD38" s="91"/>
      <c r="AE38" s="92"/>
    </row>
    <row r="39" spans="2:66" s="9" customFormat="1" ht="18" customHeight="1" x14ac:dyDescent="0.45">
      <c r="B39" s="155"/>
      <c r="C39" s="155"/>
      <c r="D39" s="72"/>
      <c r="E39" s="72"/>
      <c r="F39" s="72"/>
      <c r="G39" s="72"/>
      <c r="H39" s="72"/>
      <c r="I39" s="93"/>
      <c r="J39" s="100"/>
      <c r="K39" s="72"/>
      <c r="L39" s="96"/>
      <c r="M39" s="75"/>
      <c r="N39" s="75"/>
      <c r="O39" s="76"/>
      <c r="P39" s="72"/>
      <c r="Q39" s="96"/>
      <c r="R39" s="76"/>
      <c r="S39" s="72"/>
      <c r="T39" s="72"/>
      <c r="U39" s="72"/>
      <c r="V39" s="72"/>
      <c r="W39" s="72"/>
      <c r="X39" s="72"/>
      <c r="Y39" s="72"/>
      <c r="Z39" s="72"/>
      <c r="AA39" s="72"/>
      <c r="AB39" s="72"/>
      <c r="AC39" s="72"/>
      <c r="AD39" s="72"/>
      <c r="AE39" s="93"/>
    </row>
    <row r="40" spans="2:66" s="9" customFormat="1" ht="9" customHeight="1" x14ac:dyDescent="0.45">
      <c r="B40" s="155"/>
      <c r="C40" s="155"/>
      <c r="D40" s="94"/>
      <c r="E40" s="94"/>
      <c r="F40" s="94"/>
      <c r="G40" s="94"/>
      <c r="H40" s="94"/>
      <c r="I40" s="95"/>
      <c r="J40" s="101"/>
      <c r="K40" s="94"/>
      <c r="L40" s="130"/>
      <c r="M40" s="130"/>
      <c r="N40" s="130"/>
      <c r="O40" s="130"/>
      <c r="P40" s="94"/>
      <c r="Q40" s="130"/>
      <c r="R40" s="130"/>
      <c r="S40" s="94"/>
      <c r="T40" s="94"/>
      <c r="U40" s="94"/>
      <c r="V40" s="94"/>
      <c r="W40" s="94"/>
      <c r="X40" s="94"/>
      <c r="Y40" s="94"/>
      <c r="Z40" s="94"/>
      <c r="AA40" s="94"/>
      <c r="AB40" s="94"/>
      <c r="AC40" s="94"/>
      <c r="AD40" s="94"/>
      <c r="AE40" s="95"/>
    </row>
    <row r="41" spans="2:66" s="46" customFormat="1" ht="9" customHeight="1" x14ac:dyDescent="0.45">
      <c r="B41" s="155"/>
      <c r="C41" s="155"/>
      <c r="D41" s="140" t="s">
        <v>173</v>
      </c>
      <c r="E41" s="140"/>
      <c r="F41" s="140"/>
      <c r="G41" s="140"/>
      <c r="H41" s="140"/>
      <c r="I41" s="141"/>
      <c r="J41" s="55"/>
      <c r="K41" s="147" t="s">
        <v>174</v>
      </c>
      <c r="L41" s="147"/>
      <c r="M41" s="56"/>
      <c r="O41" s="147" t="s">
        <v>175</v>
      </c>
      <c r="P41" s="147"/>
      <c r="R41" s="56"/>
      <c r="S41" s="56"/>
      <c r="T41" s="56"/>
      <c r="U41" s="56"/>
      <c r="V41" s="147" t="s">
        <v>176</v>
      </c>
      <c r="Z41" s="147" t="s">
        <v>177</v>
      </c>
      <c r="AA41" s="147"/>
      <c r="AB41" s="57"/>
      <c r="AC41" s="56"/>
      <c r="AD41" s="56"/>
      <c r="AF41" s="58"/>
      <c r="AJ41" s="59"/>
      <c r="AK41" s="59"/>
      <c r="AL41" s="59"/>
      <c r="AM41" s="59"/>
      <c r="AN41" s="59"/>
      <c r="AO41" s="59"/>
      <c r="AP41" s="59"/>
      <c r="AQ41" s="59"/>
      <c r="AR41" s="59"/>
      <c r="AS41" s="59"/>
      <c r="AT41" s="59"/>
      <c r="AU41" s="59"/>
      <c r="AV41" s="59"/>
      <c r="AW41" s="59"/>
      <c r="AX41" s="59"/>
      <c r="AY41" s="59"/>
      <c r="AZ41" s="59"/>
      <c r="BA41" s="59"/>
      <c r="BB41" s="59"/>
      <c r="BC41" s="59"/>
      <c r="BD41" s="59"/>
      <c r="BE41" s="59"/>
      <c r="BF41" s="59"/>
      <c r="BG41" s="59"/>
      <c r="BH41" s="59"/>
      <c r="BI41" s="59"/>
      <c r="BJ41" s="59"/>
      <c r="BK41" s="59"/>
      <c r="BL41" s="59"/>
      <c r="BM41" s="59"/>
      <c r="BN41" s="59"/>
    </row>
    <row r="42" spans="2:66" s="46" customFormat="1" ht="15" customHeight="1" x14ac:dyDescent="0.45">
      <c r="B42" s="155"/>
      <c r="C42" s="155"/>
      <c r="D42" s="142"/>
      <c r="E42" s="143"/>
      <c r="F42" s="143"/>
      <c r="G42" s="143"/>
      <c r="H42" s="143"/>
      <c r="I42" s="144"/>
      <c r="J42" s="60"/>
      <c r="K42" s="148"/>
      <c r="L42" s="148"/>
      <c r="M42" s="61"/>
      <c r="N42" s="61"/>
      <c r="O42" s="148"/>
      <c r="P42" s="148"/>
      <c r="Q42" s="61" t="s">
        <v>178</v>
      </c>
      <c r="R42" s="151"/>
      <c r="S42" s="152"/>
      <c r="T42" s="152"/>
      <c r="U42" s="153"/>
      <c r="V42" s="148"/>
      <c r="W42" s="61" t="s">
        <v>179</v>
      </c>
      <c r="X42" s="61"/>
      <c r="Y42" s="61"/>
      <c r="Z42" s="148"/>
      <c r="AA42" s="148"/>
      <c r="AB42" s="61"/>
      <c r="AC42" s="61"/>
      <c r="AD42" s="61"/>
      <c r="AE42" s="62"/>
      <c r="AF42" s="58"/>
      <c r="AJ42" s="59"/>
      <c r="AK42" s="59"/>
      <c r="AL42" s="59"/>
      <c r="AM42" s="59"/>
      <c r="AN42" s="59"/>
      <c r="AO42" s="59"/>
      <c r="AP42" s="9"/>
      <c r="AQ42" s="61"/>
      <c r="AR42" s="61"/>
      <c r="AS42" s="61"/>
      <c r="AT42" s="9"/>
      <c r="AU42" s="61"/>
      <c r="AV42" s="61"/>
      <c r="AW42" s="61"/>
      <c r="AX42" s="9"/>
      <c r="AY42" s="61"/>
      <c r="AZ42" s="61"/>
      <c r="BA42" s="61"/>
      <c r="BB42" s="9"/>
      <c r="BC42" s="9"/>
      <c r="BD42" s="59"/>
      <c r="BE42" s="61"/>
      <c r="BF42" s="59"/>
      <c r="BG42" s="59"/>
      <c r="BH42" s="59"/>
      <c r="BI42" s="61"/>
      <c r="BJ42" s="61"/>
      <c r="BK42" s="61"/>
      <c r="BL42" s="59"/>
      <c r="BM42" s="59"/>
      <c r="BN42" s="59"/>
    </row>
    <row r="43" spans="2:66" s="46" customFormat="1" ht="7.95" customHeight="1" x14ac:dyDescent="0.45">
      <c r="B43" s="155"/>
      <c r="C43" s="155"/>
      <c r="D43" s="142"/>
      <c r="E43" s="143"/>
      <c r="F43" s="143"/>
      <c r="G43" s="143"/>
      <c r="H43" s="143"/>
      <c r="I43" s="144"/>
      <c r="J43" s="60"/>
      <c r="K43" s="148"/>
      <c r="L43" s="148"/>
      <c r="M43" s="61"/>
      <c r="N43" s="61"/>
      <c r="O43" s="149"/>
      <c r="P43" s="149"/>
      <c r="Q43" s="63"/>
      <c r="R43" s="154" t="s">
        <v>176</v>
      </c>
      <c r="S43" s="61"/>
      <c r="T43" s="61"/>
      <c r="U43" s="61"/>
      <c r="V43" s="148"/>
      <c r="W43" s="63"/>
      <c r="X43" s="61"/>
      <c r="Y43" s="61"/>
      <c r="Z43" s="148"/>
      <c r="AA43" s="148"/>
      <c r="AB43" s="61"/>
      <c r="AC43" s="61"/>
      <c r="AD43" s="61"/>
      <c r="AE43" s="62"/>
      <c r="AF43" s="58"/>
      <c r="AJ43" s="59"/>
      <c r="AK43" s="59"/>
      <c r="AL43" s="59"/>
      <c r="AM43" s="59"/>
      <c r="AN43" s="59"/>
      <c r="AO43" s="59"/>
      <c r="AP43" s="9"/>
      <c r="AQ43" s="61"/>
      <c r="AR43" s="61"/>
      <c r="AS43" s="61"/>
      <c r="AT43" s="9"/>
      <c r="AU43" s="61"/>
      <c r="AV43" s="61"/>
      <c r="AW43" s="61"/>
      <c r="AX43" s="9"/>
      <c r="AY43" s="61"/>
      <c r="AZ43" s="61"/>
      <c r="BA43" s="61"/>
      <c r="BB43" s="9"/>
      <c r="BC43" s="9"/>
      <c r="BD43" s="59"/>
      <c r="BE43" s="61"/>
      <c r="BF43" s="59"/>
      <c r="BG43" s="59"/>
      <c r="BH43" s="59"/>
      <c r="BI43" s="61"/>
      <c r="BJ43" s="61"/>
      <c r="BK43" s="61"/>
      <c r="BL43" s="59"/>
      <c r="BM43" s="59"/>
      <c r="BN43" s="59"/>
    </row>
    <row r="44" spans="2:66" s="46" customFormat="1" ht="15.6" customHeight="1" x14ac:dyDescent="0.45">
      <c r="B44" s="155"/>
      <c r="C44" s="155"/>
      <c r="D44" s="142"/>
      <c r="E44" s="143"/>
      <c r="F44" s="143"/>
      <c r="G44" s="143"/>
      <c r="H44" s="143"/>
      <c r="I44" s="144"/>
      <c r="J44" s="60"/>
      <c r="K44" s="61" t="s">
        <v>180</v>
      </c>
      <c r="L44" s="61"/>
      <c r="M44" s="61" t="s">
        <v>178</v>
      </c>
      <c r="N44" s="151"/>
      <c r="O44" s="152"/>
      <c r="P44" s="152"/>
      <c r="Q44" s="153"/>
      <c r="R44" s="148"/>
      <c r="S44" s="61" t="s">
        <v>179</v>
      </c>
      <c r="T44" s="61"/>
      <c r="U44" s="61"/>
      <c r="V44" s="61"/>
      <c r="W44" s="61"/>
      <c r="X44" s="61"/>
      <c r="Y44" s="61"/>
      <c r="Z44" s="148"/>
      <c r="AA44" s="148"/>
      <c r="AB44" s="61"/>
      <c r="AC44" s="57"/>
      <c r="AD44" s="61"/>
      <c r="AE44" s="62"/>
      <c r="AF44" s="58"/>
      <c r="AJ44" s="59"/>
      <c r="AK44" s="59"/>
      <c r="AL44" s="59"/>
      <c r="AM44" s="59"/>
      <c r="AN44" s="59"/>
      <c r="AO44" s="59"/>
      <c r="AP44" s="9"/>
      <c r="AQ44" s="61"/>
      <c r="AR44" s="61"/>
      <c r="AS44" s="61"/>
      <c r="AT44" s="9"/>
      <c r="AU44" s="61"/>
      <c r="AV44" s="61"/>
      <c r="AW44" s="61"/>
      <c r="AX44" s="9"/>
      <c r="AY44" s="59"/>
      <c r="AZ44" s="59"/>
      <c r="BA44" s="59"/>
      <c r="BB44" s="9"/>
      <c r="BC44" s="9"/>
      <c r="BD44" s="59"/>
      <c r="BE44" s="61"/>
      <c r="BF44" s="59"/>
      <c r="BG44" s="61"/>
      <c r="BH44" s="61"/>
      <c r="BI44" s="61"/>
      <c r="BJ44" s="61"/>
      <c r="BK44" s="61"/>
      <c r="BL44" s="59"/>
      <c r="BM44" s="59"/>
      <c r="BN44" s="59"/>
    </row>
    <row r="45" spans="2:66" s="46" customFormat="1" ht="9" customHeight="1" x14ac:dyDescent="0.45">
      <c r="B45" s="156"/>
      <c r="C45" s="156"/>
      <c r="D45" s="142"/>
      <c r="E45" s="142"/>
      <c r="F45" s="142"/>
      <c r="G45" s="142"/>
      <c r="H45" s="142"/>
      <c r="I45" s="144"/>
      <c r="J45" s="60"/>
      <c r="K45" s="61"/>
      <c r="L45" s="61"/>
      <c r="M45" s="61"/>
      <c r="N45" s="61"/>
      <c r="O45" s="61"/>
      <c r="P45" s="61"/>
      <c r="Q45" s="61"/>
      <c r="R45" s="148"/>
      <c r="S45" s="61"/>
      <c r="T45" s="61"/>
      <c r="U45" s="61"/>
      <c r="V45" s="61"/>
      <c r="W45" s="61"/>
      <c r="X45" s="61"/>
      <c r="Y45" s="61"/>
      <c r="Z45" s="148"/>
      <c r="AA45" s="148"/>
      <c r="AC45" s="61"/>
      <c r="AD45" s="61"/>
      <c r="AE45" s="62"/>
      <c r="AF45" s="58"/>
      <c r="AJ45" s="59"/>
      <c r="AK45" s="59"/>
      <c r="AL45" s="59"/>
      <c r="AM45" s="59"/>
      <c r="AN45" s="59"/>
      <c r="AO45" s="59"/>
      <c r="AP45" s="9"/>
      <c r="AQ45" s="61"/>
      <c r="AR45" s="61"/>
      <c r="AS45" s="61"/>
      <c r="AT45" s="9"/>
      <c r="AU45" s="61"/>
      <c r="AV45" s="61"/>
      <c r="AW45" s="61"/>
      <c r="AX45" s="9"/>
      <c r="AY45" s="67"/>
      <c r="AZ45" s="67"/>
      <c r="BA45" s="67"/>
      <c r="BB45" s="9"/>
      <c r="BC45" s="9"/>
      <c r="BD45" s="59"/>
      <c r="BE45" s="61"/>
      <c r="BF45" s="61"/>
      <c r="BG45" s="61"/>
      <c r="BH45" s="61"/>
      <c r="BI45" s="59"/>
      <c r="BJ45" s="61"/>
      <c r="BK45" s="61"/>
      <c r="BL45" s="59"/>
      <c r="BM45" s="59"/>
      <c r="BN45" s="59"/>
    </row>
    <row r="46" spans="2:66" s="9" customFormat="1" ht="18" customHeight="1" x14ac:dyDescent="0.45">
      <c r="B46" s="69"/>
      <c r="C46" s="69"/>
      <c r="D46" s="54"/>
      <c r="E46" s="54"/>
      <c r="F46" s="54"/>
      <c r="G46" s="54"/>
      <c r="H46" s="54"/>
      <c r="I46" s="54"/>
      <c r="J46" s="54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  <c r="AA46" s="52"/>
      <c r="AB46" s="52"/>
      <c r="AC46" s="52"/>
      <c r="AD46" s="52"/>
      <c r="AE46" s="52"/>
    </row>
    <row r="47" spans="2:66" s="9" customFormat="1" ht="18" customHeight="1" x14ac:dyDescent="0.45">
      <c r="B47" s="15"/>
      <c r="C47" s="15"/>
      <c r="D47" s="37"/>
      <c r="E47" s="37"/>
      <c r="F47" s="37"/>
      <c r="G47" s="37"/>
      <c r="H47" s="37"/>
      <c r="I47" s="37"/>
      <c r="J47" s="37"/>
      <c r="K47" s="33"/>
      <c r="L47" s="33"/>
      <c r="M47" s="33"/>
      <c r="N47" s="33"/>
      <c r="O47" s="33"/>
      <c r="P47" s="33"/>
      <c r="Q47" s="33"/>
      <c r="R47" s="33"/>
      <c r="S47" s="33"/>
      <c r="T47" s="33"/>
      <c r="U47" s="33"/>
      <c r="V47" s="33"/>
      <c r="W47" s="33"/>
      <c r="X47" s="33"/>
      <c r="Y47" s="33"/>
      <c r="Z47" s="33"/>
      <c r="AA47" s="33"/>
      <c r="AB47" s="33"/>
      <c r="AC47" s="33"/>
      <c r="AD47" s="33"/>
      <c r="AE47" s="33"/>
    </row>
    <row r="48" spans="2:66" s="9" customFormat="1" ht="18" customHeight="1" x14ac:dyDescent="0.45">
      <c r="B48" s="15"/>
      <c r="C48" s="15"/>
      <c r="D48" s="37"/>
      <c r="E48" s="37"/>
      <c r="F48" s="37"/>
      <c r="G48" s="37"/>
      <c r="H48" s="37"/>
      <c r="I48" s="37"/>
      <c r="J48" s="37"/>
      <c r="K48" s="33"/>
      <c r="L48" s="33"/>
      <c r="M48" s="33"/>
      <c r="N48" s="33"/>
      <c r="O48" s="33"/>
      <c r="P48" s="33"/>
      <c r="Q48" s="33"/>
      <c r="R48" s="33"/>
      <c r="S48" s="33"/>
      <c r="T48" s="33"/>
      <c r="U48" s="33"/>
      <c r="V48" s="33"/>
      <c r="W48" s="33"/>
      <c r="X48" s="33"/>
      <c r="Y48" s="33"/>
      <c r="Z48" s="33"/>
      <c r="AA48" s="33"/>
      <c r="AB48" s="33"/>
      <c r="AC48" s="33"/>
      <c r="AD48" s="33"/>
      <c r="AE48" s="33"/>
    </row>
    <row r="49" spans="1:32" s="9" customFormat="1" ht="18" customHeight="1" x14ac:dyDescent="0.45">
      <c r="A49" s="33"/>
      <c r="B49" s="15"/>
      <c r="C49" s="15"/>
      <c r="D49" s="37"/>
      <c r="E49" s="37"/>
      <c r="F49" s="37"/>
      <c r="G49" s="37"/>
      <c r="H49" s="37"/>
      <c r="I49" s="37"/>
      <c r="J49" s="37"/>
      <c r="K49" s="33"/>
      <c r="L49" s="33"/>
      <c r="M49" s="33"/>
      <c r="N49" s="33"/>
      <c r="O49" s="33"/>
      <c r="P49" s="33"/>
      <c r="Q49" s="33"/>
      <c r="R49" s="33"/>
      <c r="S49" s="33"/>
      <c r="T49" s="33"/>
      <c r="U49" s="33"/>
      <c r="V49" s="33"/>
      <c r="W49" s="33"/>
      <c r="X49" s="33"/>
      <c r="Y49" s="33"/>
      <c r="Z49" s="33"/>
      <c r="AA49" s="37" t="s">
        <v>39</v>
      </c>
      <c r="AB49" s="33"/>
      <c r="AC49" s="33"/>
      <c r="AD49" s="33"/>
      <c r="AE49" s="33"/>
      <c r="AF49" s="33"/>
    </row>
    <row r="50" spans="1:32" s="9" customFormat="1" ht="18" customHeight="1" x14ac:dyDescent="0.45">
      <c r="B50" s="116" t="s">
        <v>49</v>
      </c>
      <c r="C50" s="117"/>
      <c r="D50" s="106" t="s">
        <v>82</v>
      </c>
      <c r="E50" s="107"/>
      <c r="F50" s="107"/>
      <c r="G50" s="107"/>
      <c r="H50" s="107"/>
      <c r="I50" s="108"/>
      <c r="J50" s="45"/>
      <c r="K50" s="91" t="s">
        <v>83</v>
      </c>
      <c r="L50" s="91"/>
      <c r="M50" s="91"/>
      <c r="N50" s="91"/>
      <c r="O50" s="91"/>
      <c r="P50" s="91"/>
      <c r="Q50" s="91"/>
      <c r="R50" s="91"/>
      <c r="S50" s="91"/>
      <c r="T50" s="91"/>
      <c r="U50" s="91"/>
      <c r="V50" s="91"/>
      <c r="W50" s="91"/>
      <c r="X50" s="91"/>
      <c r="Y50" s="91"/>
      <c r="Z50" s="91"/>
      <c r="AA50" s="91"/>
      <c r="AB50" s="91"/>
      <c r="AC50" s="91"/>
      <c r="AD50" s="91"/>
      <c r="AE50" s="92"/>
    </row>
    <row r="51" spans="1:32" s="9" customFormat="1" ht="18" customHeight="1" x14ac:dyDescent="0.45">
      <c r="B51" s="118"/>
      <c r="C51" s="119"/>
      <c r="D51" s="109"/>
      <c r="E51" s="110"/>
      <c r="F51" s="110"/>
      <c r="G51" s="110"/>
      <c r="H51" s="110"/>
      <c r="I51" s="111"/>
      <c r="J51" s="35"/>
      <c r="K51" s="72" t="s">
        <v>77</v>
      </c>
      <c r="L51" s="72"/>
      <c r="M51" s="72"/>
      <c r="N51" s="72"/>
      <c r="O51" s="33"/>
      <c r="P51" s="72" t="s">
        <v>78</v>
      </c>
      <c r="Q51" s="72"/>
      <c r="R51" s="72"/>
      <c r="S51" s="72"/>
      <c r="T51" s="72"/>
      <c r="U51" s="72"/>
      <c r="V51" s="72"/>
      <c r="W51" s="72"/>
      <c r="X51" s="72"/>
      <c r="Y51" s="72"/>
      <c r="Z51" s="72"/>
      <c r="AA51" s="37"/>
      <c r="AB51" s="72" t="s">
        <v>154</v>
      </c>
      <c r="AC51" s="72"/>
      <c r="AD51" s="72"/>
      <c r="AE51" s="93"/>
    </row>
    <row r="52" spans="1:32" s="9" customFormat="1" ht="18" customHeight="1" x14ac:dyDescent="0.45">
      <c r="B52" s="118"/>
      <c r="C52" s="119"/>
      <c r="D52" s="109"/>
      <c r="E52" s="110"/>
      <c r="F52" s="110"/>
      <c r="G52" s="110"/>
      <c r="H52" s="110"/>
      <c r="I52" s="111"/>
      <c r="J52" s="36"/>
      <c r="K52" s="72"/>
      <c r="L52" s="72"/>
      <c r="M52" s="72"/>
      <c r="N52" s="72"/>
      <c r="O52" s="33"/>
      <c r="P52" s="72" t="s">
        <v>80</v>
      </c>
      <c r="Q52" s="72"/>
      <c r="R52" s="72"/>
      <c r="S52" s="72"/>
      <c r="T52" s="72"/>
      <c r="U52" s="72"/>
      <c r="V52" s="72"/>
      <c r="W52" s="72"/>
      <c r="X52" s="72"/>
      <c r="Y52" s="72"/>
      <c r="Z52" s="72"/>
      <c r="AA52" s="37"/>
      <c r="AB52" s="72" t="s">
        <v>81</v>
      </c>
      <c r="AC52" s="72"/>
      <c r="AD52" s="72"/>
      <c r="AE52" s="93"/>
    </row>
    <row r="53" spans="1:32" s="9" customFormat="1" ht="18" customHeight="1" x14ac:dyDescent="0.45">
      <c r="B53" s="118"/>
      <c r="C53" s="119"/>
      <c r="D53" s="112"/>
      <c r="E53" s="113"/>
      <c r="F53" s="113"/>
      <c r="G53" s="113"/>
      <c r="H53" s="113"/>
      <c r="I53" s="114"/>
      <c r="J53" s="44"/>
      <c r="K53" s="113" t="s">
        <v>84</v>
      </c>
      <c r="L53" s="113"/>
      <c r="M53" s="113"/>
      <c r="N53" s="113"/>
      <c r="O53" s="113"/>
      <c r="P53" s="113"/>
      <c r="Q53" s="113"/>
      <c r="R53" s="113"/>
      <c r="S53" s="113"/>
      <c r="T53" s="113"/>
      <c r="U53" s="113"/>
      <c r="V53" s="113"/>
      <c r="W53" s="113"/>
      <c r="X53" s="113"/>
      <c r="Y53" s="113"/>
      <c r="Z53" s="113"/>
      <c r="AA53" s="113"/>
      <c r="AB53" s="113"/>
      <c r="AC53" s="113"/>
      <c r="AD53" s="113"/>
      <c r="AE53" s="114"/>
    </row>
    <row r="54" spans="1:32" s="9" customFormat="1" ht="18" customHeight="1" x14ac:dyDescent="0.45">
      <c r="B54" s="118"/>
      <c r="C54" s="119"/>
      <c r="D54" s="115" t="s">
        <v>8</v>
      </c>
      <c r="E54" s="107"/>
      <c r="F54" s="107"/>
      <c r="G54" s="107"/>
      <c r="H54" s="107"/>
      <c r="I54" s="108"/>
      <c r="J54" s="99"/>
      <c r="K54" s="91" t="s">
        <v>27</v>
      </c>
      <c r="L54" s="91"/>
      <c r="M54" s="91"/>
      <c r="N54" s="91"/>
      <c r="O54" s="91"/>
      <c r="P54" s="91"/>
      <c r="Q54" s="91" t="s">
        <v>26</v>
      </c>
      <c r="R54" s="91"/>
      <c r="S54" s="91"/>
      <c r="T54" s="91"/>
      <c r="U54" s="91"/>
      <c r="V54" s="91"/>
      <c r="W54" s="91"/>
      <c r="X54" s="91"/>
      <c r="Y54" s="91"/>
      <c r="Z54" s="91"/>
      <c r="AA54" s="91"/>
      <c r="AB54" s="91"/>
      <c r="AC54" s="91"/>
      <c r="AD54" s="91"/>
      <c r="AE54" s="92"/>
    </row>
    <row r="55" spans="1:32" s="9" customFormat="1" ht="18" customHeight="1" x14ac:dyDescent="0.45">
      <c r="B55" s="118"/>
      <c r="C55" s="119"/>
      <c r="D55" s="109"/>
      <c r="E55" s="110"/>
      <c r="F55" s="110"/>
      <c r="G55" s="110"/>
      <c r="H55" s="110"/>
      <c r="I55" s="111"/>
      <c r="J55" s="101"/>
      <c r="K55" s="94"/>
      <c r="L55" s="94"/>
      <c r="M55" s="94"/>
      <c r="N55" s="94"/>
      <c r="O55" s="94"/>
      <c r="P55" s="94"/>
      <c r="Q55" s="94"/>
      <c r="R55" s="94"/>
      <c r="S55" s="94"/>
      <c r="T55" s="94"/>
      <c r="U55" s="94"/>
      <c r="V55" s="94"/>
      <c r="W55" s="94"/>
      <c r="X55" s="94"/>
      <c r="Y55" s="94"/>
      <c r="Z55" s="94"/>
      <c r="AA55" s="94"/>
      <c r="AB55" s="94"/>
      <c r="AC55" s="94"/>
      <c r="AD55" s="94"/>
      <c r="AE55" s="95"/>
    </row>
    <row r="56" spans="1:32" s="9" customFormat="1" ht="18" customHeight="1" x14ac:dyDescent="0.45">
      <c r="B56" s="118"/>
      <c r="C56" s="119"/>
      <c r="D56" s="99" t="s">
        <v>9</v>
      </c>
      <c r="E56" s="91"/>
      <c r="F56" s="91"/>
      <c r="G56" s="91"/>
      <c r="H56" s="91"/>
      <c r="I56" s="92"/>
      <c r="J56" s="40"/>
      <c r="K56" s="91" t="s">
        <v>51</v>
      </c>
      <c r="L56" s="91"/>
      <c r="M56" s="91"/>
      <c r="N56" s="91"/>
      <c r="O56" s="91"/>
      <c r="P56" s="91"/>
      <c r="Q56" s="91"/>
      <c r="R56" s="91"/>
      <c r="S56" s="91"/>
      <c r="T56" s="91"/>
      <c r="U56" s="91"/>
      <c r="V56" s="91"/>
      <c r="W56" s="91"/>
      <c r="X56" s="91"/>
      <c r="Y56" s="91"/>
      <c r="Z56" s="91"/>
      <c r="AA56" s="91"/>
      <c r="AB56" s="91"/>
      <c r="AC56" s="91"/>
      <c r="AD56" s="91"/>
      <c r="AE56" s="92"/>
    </row>
    <row r="57" spans="1:32" s="9" customFormat="1" ht="18" customHeight="1" x14ac:dyDescent="0.45">
      <c r="B57" s="118"/>
      <c r="C57" s="119"/>
      <c r="D57" s="100"/>
      <c r="E57" s="72"/>
      <c r="F57" s="72"/>
      <c r="G57" s="72"/>
      <c r="H57" s="72"/>
      <c r="I57" s="93"/>
      <c r="J57" s="35"/>
      <c r="K57" s="72" t="s">
        <v>155</v>
      </c>
      <c r="L57" s="72"/>
      <c r="M57" s="72"/>
      <c r="N57" s="72"/>
      <c r="O57" s="72"/>
      <c r="P57" s="72"/>
      <c r="Q57" s="72"/>
      <c r="R57" s="72"/>
      <c r="S57" s="72"/>
      <c r="T57" s="72"/>
      <c r="U57" s="72"/>
      <c r="V57" s="72"/>
      <c r="W57" s="93"/>
      <c r="X57" s="96"/>
      <c r="Y57" s="75"/>
      <c r="Z57" s="75"/>
      <c r="AA57" s="76"/>
      <c r="AB57" s="109" t="s">
        <v>50</v>
      </c>
      <c r="AC57" s="110"/>
      <c r="AD57" s="110"/>
      <c r="AE57" s="111"/>
    </row>
    <row r="58" spans="1:32" s="9" customFormat="1" ht="18" customHeight="1" x14ac:dyDescent="0.45">
      <c r="B58" s="118"/>
      <c r="C58" s="119"/>
      <c r="D58" s="101"/>
      <c r="E58" s="94"/>
      <c r="F58" s="94"/>
      <c r="G58" s="94"/>
      <c r="H58" s="94"/>
      <c r="I58" s="95"/>
      <c r="J58" s="41"/>
      <c r="K58" s="94" t="s">
        <v>52</v>
      </c>
      <c r="L58" s="94"/>
      <c r="M58" s="94"/>
      <c r="N58" s="94"/>
      <c r="O58" s="94"/>
      <c r="P58" s="94"/>
      <c r="Q58" s="94"/>
      <c r="R58" s="94"/>
      <c r="S58" s="94"/>
      <c r="T58" s="94"/>
      <c r="U58" s="94"/>
      <c r="V58" s="94"/>
      <c r="W58" s="94"/>
      <c r="X58" s="94"/>
      <c r="Y58" s="94"/>
      <c r="Z58" s="94"/>
      <c r="AA58" s="94"/>
      <c r="AB58" s="94"/>
      <c r="AC58" s="94"/>
      <c r="AD58" s="94"/>
      <c r="AE58" s="95"/>
    </row>
    <row r="59" spans="1:32" s="9" customFormat="1" ht="18" customHeight="1" x14ac:dyDescent="0.45">
      <c r="B59" s="118"/>
      <c r="C59" s="119"/>
      <c r="D59" s="99" t="s">
        <v>10</v>
      </c>
      <c r="E59" s="91"/>
      <c r="F59" s="91"/>
      <c r="G59" s="91"/>
      <c r="H59" s="91"/>
      <c r="I59" s="92"/>
      <c r="J59" s="33"/>
      <c r="K59" s="91" t="s">
        <v>61</v>
      </c>
      <c r="L59" s="91"/>
      <c r="M59" s="91"/>
      <c r="N59" s="91"/>
      <c r="O59" s="91"/>
      <c r="P59" s="91"/>
      <c r="Q59" s="91"/>
      <c r="R59" s="91"/>
      <c r="S59" s="91"/>
      <c r="T59" s="91"/>
      <c r="U59" s="91"/>
      <c r="V59" s="91"/>
      <c r="W59" s="91"/>
      <c r="X59" s="91"/>
      <c r="Y59" s="91"/>
      <c r="Z59" s="91"/>
      <c r="AA59" s="91"/>
      <c r="AB59" s="91"/>
      <c r="AC59" s="91"/>
      <c r="AD59" s="91"/>
      <c r="AE59" s="92"/>
    </row>
    <row r="60" spans="1:32" s="9" customFormat="1" ht="18" customHeight="1" x14ac:dyDescent="0.45">
      <c r="B60" s="118"/>
      <c r="C60" s="119"/>
      <c r="D60" s="100"/>
      <c r="E60" s="72"/>
      <c r="F60" s="72"/>
      <c r="G60" s="72"/>
      <c r="H60" s="72"/>
      <c r="I60" s="93"/>
      <c r="J60" s="33"/>
      <c r="K60" s="72" t="s">
        <v>141</v>
      </c>
      <c r="L60" s="72"/>
      <c r="M60" s="72"/>
      <c r="N60" s="72"/>
      <c r="O60" s="72"/>
      <c r="P60" s="72"/>
      <c r="Q60" s="72"/>
      <c r="R60" s="72"/>
      <c r="S60" s="72"/>
      <c r="T60" s="72"/>
      <c r="U60" s="72"/>
      <c r="V60" s="72" t="s">
        <v>156</v>
      </c>
      <c r="W60" s="93"/>
      <c r="X60" s="96"/>
      <c r="Y60" s="75"/>
      <c r="Z60" s="75"/>
      <c r="AA60" s="76"/>
      <c r="AB60" s="100" t="s">
        <v>157</v>
      </c>
      <c r="AC60" s="72"/>
      <c r="AD60" s="72"/>
      <c r="AE60" s="93"/>
    </row>
    <row r="61" spans="1:32" s="9" customFormat="1" ht="18" customHeight="1" x14ac:dyDescent="0.45">
      <c r="B61" s="118"/>
      <c r="C61" s="119"/>
      <c r="D61" s="100"/>
      <c r="E61" s="72"/>
      <c r="F61" s="72"/>
      <c r="G61" s="72"/>
      <c r="H61" s="72"/>
      <c r="I61" s="93"/>
      <c r="J61" s="35"/>
      <c r="K61" s="72" t="s">
        <v>158</v>
      </c>
      <c r="L61" s="72"/>
      <c r="M61" s="72"/>
      <c r="N61" s="72"/>
      <c r="O61" s="72"/>
      <c r="P61" s="72"/>
      <c r="Q61" s="72"/>
      <c r="R61" s="72"/>
      <c r="S61" s="72"/>
      <c r="T61" s="72"/>
      <c r="U61" s="72"/>
      <c r="V61" s="72" t="s">
        <v>156</v>
      </c>
      <c r="W61" s="93"/>
      <c r="X61" s="96"/>
      <c r="Y61" s="75"/>
      <c r="Z61" s="75"/>
      <c r="AA61" s="76"/>
      <c r="AB61" s="100" t="s">
        <v>159</v>
      </c>
      <c r="AC61" s="72"/>
      <c r="AD61" s="72"/>
      <c r="AE61" s="93"/>
    </row>
    <row r="62" spans="1:32" s="9" customFormat="1" ht="18" customHeight="1" x14ac:dyDescent="0.45">
      <c r="B62" s="118"/>
      <c r="C62" s="119"/>
      <c r="D62" s="100"/>
      <c r="E62" s="72"/>
      <c r="F62" s="72"/>
      <c r="G62" s="72"/>
      <c r="H62" s="72"/>
      <c r="I62" s="93"/>
      <c r="J62" s="35"/>
      <c r="K62" s="72" t="s">
        <v>66</v>
      </c>
      <c r="L62" s="72"/>
      <c r="M62" s="72"/>
      <c r="N62" s="72"/>
      <c r="O62" s="72"/>
      <c r="P62" s="72"/>
      <c r="Q62" s="72"/>
      <c r="R62" s="72"/>
      <c r="S62" s="72"/>
      <c r="T62" s="72"/>
      <c r="U62" s="72"/>
      <c r="V62" s="72"/>
      <c r="W62" s="72"/>
      <c r="X62" s="33"/>
      <c r="Y62" s="91" t="s">
        <v>47</v>
      </c>
      <c r="Z62" s="91"/>
      <c r="AA62" s="91"/>
      <c r="AB62" s="33"/>
      <c r="AC62" s="72" t="s">
        <v>48</v>
      </c>
      <c r="AD62" s="72"/>
      <c r="AE62" s="93"/>
    </row>
    <row r="63" spans="1:32" s="9" customFormat="1" ht="18" customHeight="1" x14ac:dyDescent="0.45">
      <c r="B63" s="118"/>
      <c r="C63" s="119"/>
      <c r="D63" s="101"/>
      <c r="E63" s="94"/>
      <c r="F63" s="94"/>
      <c r="G63" s="94"/>
      <c r="H63" s="94"/>
      <c r="I63" s="95"/>
      <c r="J63" s="41"/>
      <c r="K63" s="94" t="s">
        <v>62</v>
      </c>
      <c r="L63" s="94"/>
      <c r="M63" s="94"/>
      <c r="N63" s="94"/>
      <c r="O63" s="94"/>
      <c r="P63" s="94"/>
      <c r="Q63" s="94"/>
      <c r="R63" s="94"/>
      <c r="S63" s="94"/>
      <c r="T63" s="94"/>
      <c r="U63" s="94"/>
      <c r="V63" s="94"/>
      <c r="W63" s="94"/>
      <c r="X63" s="94"/>
      <c r="Y63" s="94"/>
      <c r="Z63" s="94"/>
      <c r="AA63" s="94"/>
      <c r="AB63" s="94"/>
      <c r="AC63" s="94"/>
      <c r="AD63" s="94"/>
      <c r="AE63" s="95"/>
    </row>
    <row r="64" spans="1:32" s="9" customFormat="1" ht="18" customHeight="1" x14ac:dyDescent="0.45">
      <c r="B64" s="118"/>
      <c r="C64" s="119"/>
      <c r="D64" s="122" t="s">
        <v>11</v>
      </c>
      <c r="E64" s="123"/>
      <c r="F64" s="123"/>
      <c r="G64" s="123"/>
      <c r="H64" s="123"/>
      <c r="I64" s="124"/>
      <c r="J64" s="85"/>
      <c r="K64" s="91" t="s">
        <v>32</v>
      </c>
      <c r="L64" s="91"/>
      <c r="M64" s="91"/>
      <c r="N64" s="91"/>
      <c r="O64" s="91"/>
      <c r="P64" s="86"/>
      <c r="Q64" s="91" t="s">
        <v>33</v>
      </c>
      <c r="R64" s="91"/>
      <c r="S64" s="91"/>
      <c r="T64" s="91"/>
      <c r="U64" s="91"/>
      <c r="V64" s="91"/>
      <c r="W64" s="91"/>
      <c r="X64" s="91"/>
      <c r="Y64" s="91"/>
      <c r="Z64" s="91"/>
      <c r="AA64" s="91"/>
      <c r="AB64" s="91"/>
      <c r="AC64" s="91"/>
      <c r="AD64" s="91"/>
      <c r="AE64" s="92"/>
    </row>
    <row r="65" spans="2:31" s="9" customFormat="1" ht="9" customHeight="1" x14ac:dyDescent="0.45">
      <c r="B65" s="118"/>
      <c r="C65" s="119"/>
      <c r="D65" s="125"/>
      <c r="E65" s="126"/>
      <c r="F65" s="126"/>
      <c r="G65" s="126"/>
      <c r="H65" s="126"/>
      <c r="I65" s="127"/>
      <c r="J65" s="89"/>
      <c r="K65" s="94"/>
      <c r="L65" s="94"/>
      <c r="M65" s="94"/>
      <c r="N65" s="94"/>
      <c r="O65" s="94"/>
      <c r="P65" s="90"/>
      <c r="Q65" s="94"/>
      <c r="R65" s="94"/>
      <c r="S65" s="94"/>
      <c r="T65" s="94"/>
      <c r="U65" s="94"/>
      <c r="V65" s="94"/>
      <c r="W65" s="94"/>
      <c r="X65" s="94"/>
      <c r="Y65" s="94"/>
      <c r="Z65" s="94"/>
      <c r="AA65" s="94"/>
      <c r="AB65" s="94"/>
      <c r="AC65" s="94"/>
      <c r="AD65" s="94"/>
      <c r="AE65" s="95"/>
    </row>
    <row r="66" spans="2:31" s="9" customFormat="1" ht="18" customHeight="1" x14ac:dyDescent="0.45">
      <c r="B66" s="118"/>
      <c r="C66" s="119"/>
      <c r="D66" s="122" t="s">
        <v>12</v>
      </c>
      <c r="E66" s="123"/>
      <c r="F66" s="123"/>
      <c r="G66" s="123"/>
      <c r="H66" s="123"/>
      <c r="I66" s="124"/>
      <c r="J66" s="99"/>
      <c r="K66" s="91" t="s">
        <v>160</v>
      </c>
      <c r="L66" s="91"/>
      <c r="M66" s="91"/>
      <c r="N66" s="91"/>
      <c r="O66" s="91"/>
      <c r="P66" s="42"/>
      <c r="Q66" s="91" t="s">
        <v>161</v>
      </c>
      <c r="R66" s="91"/>
      <c r="S66" s="91"/>
      <c r="T66" s="91"/>
      <c r="U66" s="91"/>
      <c r="V66" s="91"/>
      <c r="W66" s="91"/>
      <c r="X66" s="91"/>
      <c r="Y66" s="91"/>
      <c r="Z66" s="91"/>
      <c r="AA66" s="91"/>
      <c r="AB66" s="91"/>
      <c r="AC66" s="91"/>
      <c r="AD66" s="91"/>
      <c r="AE66" s="92"/>
    </row>
    <row r="67" spans="2:31" s="9" customFormat="1" ht="9" customHeight="1" x14ac:dyDescent="0.45">
      <c r="B67" s="120"/>
      <c r="C67" s="121"/>
      <c r="D67" s="125"/>
      <c r="E67" s="126"/>
      <c r="F67" s="126"/>
      <c r="G67" s="126"/>
      <c r="H67" s="126"/>
      <c r="I67" s="127"/>
      <c r="J67" s="101"/>
      <c r="K67" s="94"/>
      <c r="L67" s="94"/>
      <c r="M67" s="94"/>
      <c r="N67" s="94"/>
      <c r="O67" s="94"/>
      <c r="P67" s="39"/>
      <c r="Q67" s="94"/>
      <c r="R67" s="94"/>
      <c r="S67" s="94"/>
      <c r="T67" s="94"/>
      <c r="U67" s="94"/>
      <c r="V67" s="94"/>
      <c r="W67" s="94"/>
      <c r="X67" s="94"/>
      <c r="Y67" s="94"/>
      <c r="Z67" s="94"/>
      <c r="AA67" s="94"/>
      <c r="AB67" s="94"/>
      <c r="AC67" s="94"/>
      <c r="AD67" s="94"/>
      <c r="AE67" s="95"/>
    </row>
    <row r="68" spans="2:31" s="9" customFormat="1" ht="18" customHeight="1" x14ac:dyDescent="0.45">
      <c r="B68" s="128" t="s">
        <v>162</v>
      </c>
      <c r="C68" s="128"/>
      <c r="D68" s="128"/>
      <c r="E68" s="128"/>
      <c r="F68" s="128"/>
      <c r="G68" s="128"/>
      <c r="H68" s="128"/>
      <c r="I68" s="128"/>
      <c r="J68" s="45"/>
      <c r="K68" s="91" t="s">
        <v>88</v>
      </c>
      <c r="L68" s="91"/>
      <c r="M68" s="91"/>
      <c r="N68" s="91"/>
      <c r="O68" s="91"/>
      <c r="P68" s="91"/>
      <c r="Q68" s="91"/>
      <c r="R68" s="91"/>
      <c r="S68" s="91"/>
      <c r="T68" s="91"/>
      <c r="U68" s="91"/>
      <c r="V68" s="91"/>
      <c r="W68" s="91"/>
      <c r="X68" s="91"/>
      <c r="Y68" s="91"/>
      <c r="Z68" s="91"/>
      <c r="AA68" s="91"/>
      <c r="AB68" s="91"/>
      <c r="AC68" s="91"/>
      <c r="AD68" s="91"/>
      <c r="AE68" s="92"/>
    </row>
    <row r="69" spans="2:31" s="9" customFormat="1" ht="18" customHeight="1" x14ac:dyDescent="0.45">
      <c r="B69" s="128"/>
      <c r="C69" s="128"/>
      <c r="D69" s="128"/>
      <c r="E69" s="128"/>
      <c r="F69" s="128"/>
      <c r="G69" s="128"/>
      <c r="H69" s="128"/>
      <c r="I69" s="128"/>
      <c r="J69" s="36"/>
      <c r="K69" s="72" t="s">
        <v>42</v>
      </c>
      <c r="L69" s="72"/>
      <c r="M69" s="72"/>
      <c r="N69" s="96"/>
      <c r="O69" s="75"/>
      <c r="P69" s="75"/>
      <c r="Q69" s="75"/>
      <c r="R69" s="75"/>
      <c r="S69" s="75"/>
      <c r="T69" s="75"/>
      <c r="U69" s="76"/>
      <c r="V69" s="72"/>
      <c r="W69" s="72"/>
      <c r="X69" s="72"/>
      <c r="Y69" s="72"/>
      <c r="Z69" s="72"/>
      <c r="AA69" s="72"/>
      <c r="AB69" s="72"/>
      <c r="AC69" s="72"/>
      <c r="AD69" s="72"/>
      <c r="AE69" s="93"/>
    </row>
    <row r="70" spans="2:31" s="9" customFormat="1" ht="18" customHeight="1" x14ac:dyDescent="0.45">
      <c r="B70" s="128"/>
      <c r="C70" s="128"/>
      <c r="D70" s="128"/>
      <c r="E70" s="128"/>
      <c r="F70" s="128"/>
      <c r="G70" s="128"/>
      <c r="H70" s="128"/>
      <c r="I70" s="128"/>
      <c r="J70" s="36"/>
      <c r="K70" s="72" t="s">
        <v>140</v>
      </c>
      <c r="L70" s="72"/>
      <c r="M70" s="72"/>
      <c r="N70" s="77"/>
      <c r="O70" s="78"/>
      <c r="P70" s="78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  <c r="AB70" s="78"/>
      <c r="AC70" s="78"/>
      <c r="AD70" s="78"/>
      <c r="AE70" s="83"/>
    </row>
    <row r="71" spans="2:31" s="9" customFormat="1" ht="6" customHeight="1" x14ac:dyDescent="0.45">
      <c r="B71" s="128"/>
      <c r="C71" s="128"/>
      <c r="D71" s="128"/>
      <c r="E71" s="128"/>
      <c r="F71" s="128"/>
      <c r="G71" s="128"/>
      <c r="H71" s="128"/>
      <c r="I71" s="128"/>
      <c r="J71" s="36"/>
      <c r="K71" s="72"/>
      <c r="L71" s="72"/>
      <c r="M71" s="72"/>
      <c r="N71" s="79"/>
      <c r="O71" s="80"/>
      <c r="P71" s="80"/>
      <c r="Q71" s="80"/>
      <c r="R71" s="80"/>
      <c r="S71" s="80"/>
      <c r="T71" s="80"/>
      <c r="U71" s="80"/>
      <c r="V71" s="80"/>
      <c r="W71" s="80"/>
      <c r="X71" s="80"/>
      <c r="Y71" s="80"/>
      <c r="Z71" s="80"/>
      <c r="AA71" s="80"/>
      <c r="AB71" s="80"/>
      <c r="AC71" s="80"/>
      <c r="AD71" s="80"/>
      <c r="AE71" s="84"/>
    </row>
    <row r="72" spans="2:31" s="9" customFormat="1" ht="18" customHeight="1" x14ac:dyDescent="0.45">
      <c r="B72" s="128"/>
      <c r="C72" s="128"/>
      <c r="D72" s="128"/>
      <c r="E72" s="128"/>
      <c r="F72" s="128"/>
      <c r="G72" s="128"/>
      <c r="H72" s="128"/>
      <c r="I72" s="128"/>
      <c r="J72" s="36"/>
      <c r="K72" s="72" t="s">
        <v>54</v>
      </c>
      <c r="L72" s="72"/>
      <c r="M72" s="72"/>
      <c r="N72" s="72"/>
      <c r="O72" s="72"/>
      <c r="P72" s="72"/>
      <c r="Q72" s="93"/>
      <c r="R72" s="132"/>
      <c r="S72" s="133"/>
      <c r="T72" s="133"/>
      <c r="U72" s="133"/>
      <c r="V72" s="133"/>
      <c r="W72" s="133"/>
      <c r="X72" s="133"/>
      <c r="Y72" s="133"/>
      <c r="Z72" s="133"/>
      <c r="AA72" s="133"/>
      <c r="AB72" s="133"/>
      <c r="AC72" s="133"/>
      <c r="AD72" s="133"/>
      <c r="AE72" s="134"/>
    </row>
    <row r="73" spans="2:31" s="9" customFormat="1" ht="6" customHeight="1" x14ac:dyDescent="0.45">
      <c r="B73" s="128"/>
      <c r="C73" s="128"/>
      <c r="D73" s="128"/>
      <c r="E73" s="128"/>
      <c r="F73" s="128"/>
      <c r="G73" s="128"/>
      <c r="H73" s="128"/>
      <c r="I73" s="128"/>
      <c r="J73" s="36"/>
      <c r="K73" s="72"/>
      <c r="L73" s="72"/>
      <c r="M73" s="72"/>
      <c r="N73" s="72"/>
      <c r="O73" s="72"/>
      <c r="P73" s="72"/>
      <c r="Q73" s="93"/>
      <c r="R73" s="79"/>
      <c r="S73" s="80"/>
      <c r="T73" s="80"/>
      <c r="U73" s="80"/>
      <c r="V73" s="80"/>
      <c r="W73" s="80"/>
      <c r="X73" s="80"/>
      <c r="Y73" s="80"/>
      <c r="Z73" s="80"/>
      <c r="AA73" s="80"/>
      <c r="AB73" s="80"/>
      <c r="AC73" s="80"/>
      <c r="AD73" s="80"/>
      <c r="AE73" s="84"/>
    </row>
    <row r="74" spans="2:31" s="9" customFormat="1" ht="18" customHeight="1" x14ac:dyDescent="0.45">
      <c r="B74" s="128"/>
      <c r="C74" s="128"/>
      <c r="D74" s="128"/>
      <c r="E74" s="128"/>
      <c r="F74" s="128"/>
      <c r="G74" s="128"/>
      <c r="H74" s="128"/>
      <c r="I74" s="128"/>
      <c r="J74" s="36"/>
      <c r="K74" s="72" t="s">
        <v>55</v>
      </c>
      <c r="L74" s="72"/>
      <c r="M74" s="72"/>
      <c r="N74" s="72"/>
      <c r="O74" s="72"/>
      <c r="P74" s="72"/>
      <c r="Q74" s="93"/>
      <c r="R74" s="77"/>
      <c r="S74" s="78"/>
      <c r="T74" s="78"/>
      <c r="U74" s="78"/>
      <c r="V74" s="78"/>
      <c r="W74" s="78"/>
      <c r="X74" s="78"/>
      <c r="Y74" s="78"/>
      <c r="Z74" s="78"/>
      <c r="AA74" s="78"/>
      <c r="AB74" s="78"/>
      <c r="AC74" s="78"/>
      <c r="AD74" s="78"/>
      <c r="AE74" s="83"/>
    </row>
    <row r="75" spans="2:31" s="9" customFormat="1" ht="6" customHeight="1" x14ac:dyDescent="0.45">
      <c r="B75" s="128"/>
      <c r="C75" s="128"/>
      <c r="D75" s="128"/>
      <c r="E75" s="128"/>
      <c r="F75" s="128"/>
      <c r="G75" s="128"/>
      <c r="H75" s="128"/>
      <c r="I75" s="128"/>
      <c r="J75" s="36"/>
      <c r="K75" s="72"/>
      <c r="L75" s="72"/>
      <c r="M75" s="72"/>
      <c r="N75" s="72"/>
      <c r="O75" s="72"/>
      <c r="P75" s="72"/>
      <c r="Q75" s="93"/>
      <c r="R75" s="79"/>
      <c r="S75" s="80"/>
      <c r="T75" s="80"/>
      <c r="U75" s="80"/>
      <c r="V75" s="80"/>
      <c r="W75" s="80"/>
      <c r="X75" s="80"/>
      <c r="Y75" s="80"/>
      <c r="Z75" s="80"/>
      <c r="AA75" s="80"/>
      <c r="AB75" s="80"/>
      <c r="AC75" s="80"/>
      <c r="AD75" s="80"/>
      <c r="AE75" s="84"/>
    </row>
    <row r="76" spans="2:31" s="9" customFormat="1" ht="18" customHeight="1" x14ac:dyDescent="0.45">
      <c r="B76" s="128"/>
      <c r="C76" s="128"/>
      <c r="D76" s="128"/>
      <c r="E76" s="128"/>
      <c r="F76" s="128"/>
      <c r="G76" s="128"/>
      <c r="H76" s="128"/>
      <c r="I76" s="128"/>
      <c r="J76" s="36"/>
      <c r="K76" s="72" t="s">
        <v>56</v>
      </c>
      <c r="L76" s="72"/>
      <c r="M76" s="72"/>
      <c r="N76" s="72"/>
      <c r="O76" s="72"/>
      <c r="P76" s="72"/>
      <c r="Q76" s="72"/>
      <c r="R76" s="74"/>
      <c r="S76" s="75"/>
      <c r="T76" s="75"/>
      <c r="U76" s="75"/>
      <c r="V76" s="75"/>
      <c r="W76" s="75"/>
      <c r="X76" s="75"/>
      <c r="Y76" s="75"/>
      <c r="Z76" s="75"/>
      <c r="AA76" s="75"/>
      <c r="AB76" s="75"/>
      <c r="AC76" s="75"/>
      <c r="AD76" s="75"/>
      <c r="AE76" s="76"/>
    </row>
    <row r="77" spans="2:31" s="9" customFormat="1" ht="18" customHeight="1" x14ac:dyDescent="0.45">
      <c r="B77" s="128"/>
      <c r="C77" s="128"/>
      <c r="D77" s="128"/>
      <c r="E77" s="128"/>
      <c r="F77" s="128"/>
      <c r="G77" s="128"/>
      <c r="H77" s="128"/>
      <c r="I77" s="128"/>
      <c r="J77" s="18"/>
      <c r="K77" s="72" t="s">
        <v>43</v>
      </c>
      <c r="L77" s="72"/>
      <c r="M77" s="72"/>
      <c r="N77" s="72"/>
      <c r="O77" s="72"/>
      <c r="P77" s="72"/>
      <c r="Q77" s="72"/>
      <c r="R77" s="131"/>
      <c r="S77" s="75"/>
      <c r="T77" s="75"/>
      <c r="U77" s="75"/>
      <c r="V77" s="75"/>
      <c r="W77" s="75"/>
      <c r="X77" s="75"/>
      <c r="Y77" s="75"/>
      <c r="Z77" s="75"/>
      <c r="AA77" s="75"/>
      <c r="AB77" s="75"/>
      <c r="AC77" s="75"/>
      <c r="AD77" s="75"/>
      <c r="AE77" s="76"/>
    </row>
    <row r="78" spans="2:31" s="9" customFormat="1" ht="18" customHeight="1" x14ac:dyDescent="0.45">
      <c r="B78" s="128"/>
      <c r="C78" s="128"/>
      <c r="D78" s="128"/>
      <c r="E78" s="128"/>
      <c r="F78" s="128"/>
      <c r="G78" s="128"/>
      <c r="H78" s="128"/>
      <c r="I78" s="128"/>
      <c r="J78" s="41"/>
      <c r="K78" s="94" t="s">
        <v>89</v>
      </c>
      <c r="L78" s="94"/>
      <c r="M78" s="94"/>
      <c r="N78" s="94"/>
      <c r="O78" s="94"/>
      <c r="P78" s="94"/>
      <c r="Q78" s="94"/>
      <c r="R78" s="94"/>
      <c r="S78" s="94"/>
      <c r="T78" s="94"/>
      <c r="U78" s="94"/>
      <c r="V78" s="94"/>
      <c r="W78" s="94"/>
      <c r="X78" s="94"/>
      <c r="Y78" s="94"/>
      <c r="Z78" s="94"/>
      <c r="AA78" s="94"/>
      <c r="AB78" s="94"/>
      <c r="AC78" s="94"/>
      <c r="AD78" s="94"/>
      <c r="AE78" s="95"/>
    </row>
    <row r="80" spans="2:31" ht="18" customHeight="1" x14ac:dyDescent="0.45">
      <c r="B80" s="9" t="s">
        <v>59</v>
      </c>
    </row>
    <row r="81" spans="2:31" s="9" customFormat="1" ht="18" customHeight="1" x14ac:dyDescent="0.45">
      <c r="B81" s="99" t="s">
        <v>58</v>
      </c>
      <c r="C81" s="91"/>
      <c r="D81" s="91"/>
      <c r="E81" s="91"/>
      <c r="F81" s="91"/>
      <c r="G81" s="91"/>
      <c r="H81" s="91"/>
      <c r="I81" s="92"/>
      <c r="J81" s="45"/>
      <c r="K81" s="91" t="s">
        <v>42</v>
      </c>
      <c r="L81" s="91"/>
      <c r="M81" s="91"/>
      <c r="N81" s="96"/>
      <c r="O81" s="75"/>
      <c r="P81" s="75"/>
      <c r="Q81" s="75"/>
      <c r="R81" s="75"/>
      <c r="S81" s="75"/>
      <c r="T81" s="75"/>
      <c r="U81" s="76"/>
      <c r="V81" s="91"/>
      <c r="W81" s="91"/>
      <c r="X81" s="91"/>
      <c r="Y81" s="91"/>
      <c r="Z81" s="91"/>
      <c r="AA81" s="91"/>
      <c r="AB81" s="91"/>
      <c r="AC81" s="91"/>
      <c r="AD81" s="91"/>
      <c r="AE81" s="92"/>
    </row>
    <row r="82" spans="2:31" s="9" customFormat="1" ht="18" customHeight="1" x14ac:dyDescent="0.45">
      <c r="B82" s="100"/>
      <c r="C82" s="72"/>
      <c r="D82" s="72"/>
      <c r="E82" s="72"/>
      <c r="F82" s="72"/>
      <c r="G82" s="72"/>
      <c r="H82" s="72"/>
      <c r="I82" s="93"/>
      <c r="J82" s="36"/>
      <c r="K82" s="72" t="s">
        <v>140</v>
      </c>
      <c r="L82" s="72"/>
      <c r="M82" s="72"/>
      <c r="N82" s="77"/>
      <c r="O82" s="78"/>
      <c r="P82" s="78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  <c r="AB82" s="78"/>
      <c r="AC82" s="78"/>
      <c r="AD82" s="78"/>
      <c r="AE82" s="83"/>
    </row>
    <row r="83" spans="2:31" s="9" customFormat="1" ht="6" customHeight="1" x14ac:dyDescent="0.45">
      <c r="B83" s="100"/>
      <c r="C83" s="72"/>
      <c r="D83" s="72"/>
      <c r="E83" s="72"/>
      <c r="F83" s="72"/>
      <c r="G83" s="72"/>
      <c r="H83" s="72"/>
      <c r="I83" s="93"/>
      <c r="J83" s="36"/>
      <c r="K83" s="72"/>
      <c r="L83" s="72"/>
      <c r="M83" s="72"/>
      <c r="N83" s="79"/>
      <c r="O83" s="80"/>
      <c r="P83" s="80"/>
      <c r="Q83" s="80"/>
      <c r="R83" s="80"/>
      <c r="S83" s="80"/>
      <c r="T83" s="80"/>
      <c r="U83" s="80"/>
      <c r="V83" s="80"/>
      <c r="W83" s="80"/>
      <c r="X83" s="80"/>
      <c r="Y83" s="80"/>
      <c r="Z83" s="80"/>
      <c r="AA83" s="80"/>
      <c r="AB83" s="80"/>
      <c r="AC83" s="80"/>
      <c r="AD83" s="80"/>
      <c r="AE83" s="84"/>
    </row>
    <row r="84" spans="2:31" s="9" customFormat="1" ht="18" customHeight="1" x14ac:dyDescent="0.45">
      <c r="B84" s="100"/>
      <c r="C84" s="72"/>
      <c r="D84" s="72"/>
      <c r="E84" s="72"/>
      <c r="F84" s="72"/>
      <c r="G84" s="72"/>
      <c r="H84" s="72"/>
      <c r="I84" s="93"/>
      <c r="J84" s="36"/>
      <c r="K84" s="72" t="s">
        <v>54</v>
      </c>
      <c r="L84" s="72"/>
      <c r="M84" s="72"/>
      <c r="N84" s="72"/>
      <c r="O84" s="72"/>
      <c r="P84" s="72"/>
      <c r="Q84" s="93"/>
      <c r="R84" s="132"/>
      <c r="S84" s="133"/>
      <c r="T84" s="133"/>
      <c r="U84" s="133"/>
      <c r="V84" s="133"/>
      <c r="W84" s="133"/>
      <c r="X84" s="133"/>
      <c r="Y84" s="133"/>
      <c r="Z84" s="133"/>
      <c r="AA84" s="133"/>
      <c r="AB84" s="133"/>
      <c r="AC84" s="133"/>
      <c r="AD84" s="133"/>
      <c r="AE84" s="134"/>
    </row>
    <row r="85" spans="2:31" s="9" customFormat="1" ht="6" customHeight="1" x14ac:dyDescent="0.45">
      <c r="B85" s="100"/>
      <c r="C85" s="72"/>
      <c r="D85" s="72"/>
      <c r="E85" s="72"/>
      <c r="F85" s="72"/>
      <c r="G85" s="72"/>
      <c r="H85" s="72"/>
      <c r="I85" s="93"/>
      <c r="J85" s="36"/>
      <c r="K85" s="72"/>
      <c r="L85" s="72"/>
      <c r="M85" s="72"/>
      <c r="N85" s="72"/>
      <c r="O85" s="72"/>
      <c r="P85" s="72"/>
      <c r="Q85" s="93"/>
      <c r="R85" s="79"/>
      <c r="S85" s="80"/>
      <c r="T85" s="80"/>
      <c r="U85" s="80"/>
      <c r="V85" s="80"/>
      <c r="W85" s="80"/>
      <c r="X85" s="80"/>
      <c r="Y85" s="80"/>
      <c r="Z85" s="80"/>
      <c r="AA85" s="80"/>
      <c r="AB85" s="80"/>
      <c r="AC85" s="80"/>
      <c r="AD85" s="80"/>
      <c r="AE85" s="84"/>
    </row>
    <row r="86" spans="2:31" s="9" customFormat="1" ht="18" customHeight="1" x14ac:dyDescent="0.45">
      <c r="B86" s="100"/>
      <c r="C86" s="72"/>
      <c r="D86" s="72"/>
      <c r="E86" s="72"/>
      <c r="F86" s="72"/>
      <c r="G86" s="72"/>
      <c r="H86" s="72"/>
      <c r="I86" s="93"/>
      <c r="J86" s="36"/>
      <c r="K86" s="72" t="s">
        <v>55</v>
      </c>
      <c r="L86" s="72"/>
      <c r="M86" s="72"/>
      <c r="N86" s="72"/>
      <c r="O86" s="72"/>
      <c r="P86" s="72"/>
      <c r="Q86" s="93"/>
      <c r="R86" s="77"/>
      <c r="S86" s="78"/>
      <c r="T86" s="78"/>
      <c r="U86" s="78"/>
      <c r="V86" s="78"/>
      <c r="W86" s="78"/>
      <c r="X86" s="78"/>
      <c r="Y86" s="78"/>
      <c r="Z86" s="78"/>
      <c r="AA86" s="78"/>
      <c r="AB86" s="78"/>
      <c r="AC86" s="78"/>
      <c r="AD86" s="78"/>
      <c r="AE86" s="83"/>
    </row>
    <row r="87" spans="2:31" s="9" customFormat="1" ht="6" customHeight="1" x14ac:dyDescent="0.45">
      <c r="B87" s="100"/>
      <c r="C87" s="72"/>
      <c r="D87" s="72"/>
      <c r="E87" s="72"/>
      <c r="F87" s="72"/>
      <c r="G87" s="72"/>
      <c r="H87" s="72"/>
      <c r="I87" s="93"/>
      <c r="J87" s="36"/>
      <c r="K87" s="72"/>
      <c r="L87" s="72"/>
      <c r="M87" s="72"/>
      <c r="N87" s="72"/>
      <c r="O87" s="72"/>
      <c r="P87" s="72"/>
      <c r="Q87" s="93"/>
      <c r="R87" s="79"/>
      <c r="S87" s="80"/>
      <c r="T87" s="80"/>
      <c r="U87" s="80"/>
      <c r="V87" s="80"/>
      <c r="W87" s="80"/>
      <c r="X87" s="80"/>
      <c r="Y87" s="80"/>
      <c r="Z87" s="80"/>
      <c r="AA87" s="80"/>
      <c r="AB87" s="80"/>
      <c r="AC87" s="80"/>
      <c r="AD87" s="80"/>
      <c r="AE87" s="84"/>
    </row>
    <row r="88" spans="2:31" s="9" customFormat="1" ht="18" customHeight="1" x14ac:dyDescent="0.45">
      <c r="B88" s="100"/>
      <c r="C88" s="72"/>
      <c r="D88" s="72"/>
      <c r="E88" s="72"/>
      <c r="F88" s="72"/>
      <c r="G88" s="72"/>
      <c r="H88" s="72"/>
      <c r="I88" s="93"/>
      <c r="J88" s="36"/>
      <c r="K88" s="72" t="s">
        <v>56</v>
      </c>
      <c r="L88" s="72"/>
      <c r="M88" s="72"/>
      <c r="N88" s="72"/>
      <c r="O88" s="72"/>
      <c r="P88" s="72"/>
      <c r="Q88" s="72"/>
      <c r="R88" s="74"/>
      <c r="S88" s="75"/>
      <c r="T88" s="75"/>
      <c r="U88" s="75"/>
      <c r="V88" s="75"/>
      <c r="W88" s="75"/>
      <c r="X88" s="75"/>
      <c r="Y88" s="75"/>
      <c r="Z88" s="75"/>
      <c r="AA88" s="75"/>
      <c r="AB88" s="75"/>
      <c r="AC88" s="75"/>
      <c r="AD88" s="75"/>
      <c r="AE88" s="76"/>
    </row>
    <row r="89" spans="2:31" s="9" customFormat="1" ht="18" customHeight="1" x14ac:dyDescent="0.45">
      <c r="B89" s="101"/>
      <c r="C89" s="94"/>
      <c r="D89" s="94"/>
      <c r="E89" s="94"/>
      <c r="F89" s="94"/>
      <c r="G89" s="94"/>
      <c r="H89" s="94"/>
      <c r="I89" s="95"/>
      <c r="J89" s="19"/>
      <c r="K89" s="94" t="s">
        <v>43</v>
      </c>
      <c r="L89" s="94"/>
      <c r="M89" s="94"/>
      <c r="N89" s="94"/>
      <c r="O89" s="94"/>
      <c r="P89" s="94"/>
      <c r="Q89" s="94"/>
      <c r="R89" s="131"/>
      <c r="S89" s="75"/>
      <c r="T89" s="75"/>
      <c r="U89" s="75"/>
      <c r="V89" s="75"/>
      <c r="W89" s="75"/>
      <c r="X89" s="75"/>
      <c r="Y89" s="75"/>
      <c r="Z89" s="75"/>
      <c r="AA89" s="75"/>
      <c r="AB89" s="75"/>
      <c r="AC89" s="75"/>
      <c r="AD89" s="75"/>
      <c r="AE89" s="76"/>
    </row>
    <row r="90" spans="2:31" ht="18" customHeight="1" x14ac:dyDescent="0.45">
      <c r="B90" s="37" t="s">
        <v>13</v>
      </c>
      <c r="C90" s="37"/>
      <c r="D90" s="37"/>
      <c r="E90" s="37"/>
      <c r="F90" s="37"/>
      <c r="G90" s="37"/>
      <c r="H90" s="37"/>
      <c r="I90" s="37"/>
      <c r="J90" s="37"/>
      <c r="K90" s="37"/>
      <c r="L90" s="37"/>
      <c r="M90" s="37"/>
      <c r="N90" s="37"/>
      <c r="O90" s="37"/>
      <c r="P90" s="37"/>
    </row>
    <row r="99" spans="2:31" s="9" customFormat="1" ht="15" customHeight="1" x14ac:dyDescent="0.45"/>
    <row r="100" spans="2:31" s="9" customFormat="1" ht="18" customHeight="1" x14ac:dyDescent="0.45">
      <c r="B100" s="135" t="s">
        <v>94</v>
      </c>
      <c r="C100" s="135"/>
      <c r="D100" s="128" t="s">
        <v>95</v>
      </c>
      <c r="E100" s="128"/>
      <c r="F100" s="128"/>
      <c r="G100" s="128"/>
      <c r="H100" s="128"/>
      <c r="I100" s="128"/>
      <c r="J100" s="136"/>
      <c r="K100" s="136"/>
      <c r="L100" s="73"/>
      <c r="M100" s="73"/>
      <c r="N100" s="73"/>
      <c r="O100" s="73"/>
      <c r="P100" s="32" t="s">
        <v>96</v>
      </c>
      <c r="Q100" s="73"/>
      <c r="R100" s="73"/>
      <c r="S100" s="32" t="s">
        <v>97</v>
      </c>
      <c r="T100" s="73"/>
      <c r="U100" s="73"/>
      <c r="V100" s="137" t="s">
        <v>98</v>
      </c>
      <c r="W100" s="138"/>
      <c r="X100" s="138"/>
      <c r="Y100" s="138"/>
      <c r="Z100" s="138"/>
      <c r="AA100" s="138"/>
      <c r="AB100" s="138"/>
      <c r="AC100" s="138"/>
      <c r="AD100" s="138"/>
      <c r="AE100" s="139"/>
    </row>
    <row r="101" spans="2:31" s="9" customFormat="1" ht="18" customHeight="1" x14ac:dyDescent="0.45">
      <c r="B101" s="135"/>
      <c r="C101" s="135"/>
      <c r="D101" s="128" t="s">
        <v>99</v>
      </c>
      <c r="E101" s="128"/>
      <c r="F101" s="128"/>
      <c r="G101" s="128"/>
      <c r="H101" s="128"/>
      <c r="I101" s="128"/>
      <c r="J101" s="136"/>
      <c r="K101" s="136"/>
      <c r="L101" s="73"/>
      <c r="M101" s="73"/>
      <c r="N101" s="73"/>
      <c r="O101" s="73"/>
      <c r="P101" s="32" t="s">
        <v>96</v>
      </c>
      <c r="Q101" s="73"/>
      <c r="R101" s="73"/>
      <c r="S101" s="32" t="s">
        <v>97</v>
      </c>
      <c r="T101" s="73"/>
      <c r="U101" s="73"/>
      <c r="V101" s="137" t="s">
        <v>98</v>
      </c>
      <c r="W101" s="138"/>
      <c r="X101" s="138"/>
      <c r="Y101" s="138"/>
      <c r="Z101" s="138"/>
      <c r="AA101" s="138"/>
      <c r="AB101" s="138"/>
      <c r="AC101" s="138"/>
      <c r="AD101" s="138"/>
      <c r="AE101" s="139"/>
    </row>
    <row r="102" spans="2:31" s="9" customFormat="1" ht="18" customHeight="1" x14ac:dyDescent="0.45"/>
  </sheetData>
  <sheetProtection selectLockedCells="1"/>
  <mergeCells count="182">
    <mergeCell ref="D41:I45"/>
    <mergeCell ref="K41:L43"/>
    <mergeCell ref="O41:P43"/>
    <mergeCell ref="V41:V43"/>
    <mergeCell ref="Z41:AA45"/>
    <mergeCell ref="R42:U42"/>
    <mergeCell ref="R43:R45"/>
    <mergeCell ref="N44:Q44"/>
    <mergeCell ref="B20:C45"/>
    <mergeCell ref="D38:I40"/>
    <mergeCell ref="J38:K40"/>
    <mergeCell ref="L38:O38"/>
    <mergeCell ref="P38:P40"/>
    <mergeCell ref="Q38:R38"/>
    <mergeCell ref="S38:AE40"/>
    <mergeCell ref="L39:O39"/>
    <mergeCell ref="Q39:R39"/>
    <mergeCell ref="L40:O40"/>
    <mergeCell ref="Q40:R40"/>
    <mergeCell ref="T35:U35"/>
    <mergeCell ref="V35:AE37"/>
    <mergeCell ref="L36:O36"/>
    <mergeCell ref="Q36:R36"/>
    <mergeCell ref="T36:U36"/>
    <mergeCell ref="K78:AE78"/>
    <mergeCell ref="V100:AE100"/>
    <mergeCell ref="D101:I101"/>
    <mergeCell ref="J101:K101"/>
    <mergeCell ref="L101:O101"/>
    <mergeCell ref="Q101:R101"/>
    <mergeCell ref="T101:U101"/>
    <mergeCell ref="V101:AE101"/>
    <mergeCell ref="B100:C101"/>
    <mergeCell ref="D100:I100"/>
    <mergeCell ref="J100:K100"/>
    <mergeCell ref="L100:O100"/>
    <mergeCell ref="Q100:R100"/>
    <mergeCell ref="T100:U100"/>
    <mergeCell ref="K61:U61"/>
    <mergeCell ref="B81:I89"/>
    <mergeCell ref="K81:M81"/>
    <mergeCell ref="N81:U81"/>
    <mergeCell ref="V81:AE81"/>
    <mergeCell ref="K82:M83"/>
    <mergeCell ref="N82:AE83"/>
    <mergeCell ref="K84:Q85"/>
    <mergeCell ref="N70:AE71"/>
    <mergeCell ref="K72:Q73"/>
    <mergeCell ref="R72:AE73"/>
    <mergeCell ref="K74:Q75"/>
    <mergeCell ref="R74:AE75"/>
    <mergeCell ref="K76:Q76"/>
    <mergeCell ref="R76:AE76"/>
    <mergeCell ref="R84:AE85"/>
    <mergeCell ref="K86:Q87"/>
    <mergeCell ref="R86:AE87"/>
    <mergeCell ref="K88:Q88"/>
    <mergeCell ref="R88:AE88"/>
    <mergeCell ref="K89:Q89"/>
    <mergeCell ref="R89:AE89"/>
    <mergeCell ref="K77:Q77"/>
    <mergeCell ref="R77:AE77"/>
    <mergeCell ref="Q54:AE55"/>
    <mergeCell ref="D66:I67"/>
    <mergeCell ref="J66:J67"/>
    <mergeCell ref="K66:O67"/>
    <mergeCell ref="Q66:AE67"/>
    <mergeCell ref="B68:I78"/>
    <mergeCell ref="K68:AE68"/>
    <mergeCell ref="K69:M69"/>
    <mergeCell ref="N69:U69"/>
    <mergeCell ref="V69:AE69"/>
    <mergeCell ref="K70:M71"/>
    <mergeCell ref="B50:C67"/>
    <mergeCell ref="K63:AE63"/>
    <mergeCell ref="D64:I65"/>
    <mergeCell ref="J64:J65"/>
    <mergeCell ref="K64:O65"/>
    <mergeCell ref="P64:P65"/>
    <mergeCell ref="Q64:AE65"/>
    <mergeCell ref="D59:I63"/>
    <mergeCell ref="K59:AE59"/>
    <mergeCell ref="K60:U60"/>
    <mergeCell ref="V60:W60"/>
    <mergeCell ref="X60:AA60"/>
    <mergeCell ref="AB60:AE60"/>
    <mergeCell ref="K62:W62"/>
    <mergeCell ref="Y62:AA62"/>
    <mergeCell ref="AC62:AE62"/>
    <mergeCell ref="D50:I53"/>
    <mergeCell ref="K50:AE50"/>
    <mergeCell ref="K51:N52"/>
    <mergeCell ref="P51:Z51"/>
    <mergeCell ref="AB51:AE51"/>
    <mergeCell ref="D56:I58"/>
    <mergeCell ref="K56:AE56"/>
    <mergeCell ref="K57:W57"/>
    <mergeCell ref="X57:AA57"/>
    <mergeCell ref="AB57:AE57"/>
    <mergeCell ref="K58:AE58"/>
    <mergeCell ref="P52:Z52"/>
    <mergeCell ref="AB52:AE52"/>
    <mergeCell ref="V61:W61"/>
    <mergeCell ref="X61:AA61"/>
    <mergeCell ref="AB61:AE61"/>
    <mergeCell ref="K53:AE53"/>
    <mergeCell ref="D54:I55"/>
    <mergeCell ref="J54:J55"/>
    <mergeCell ref="K54:O55"/>
    <mergeCell ref="P54:P55"/>
    <mergeCell ref="L37:O37"/>
    <mergeCell ref="Q37:R37"/>
    <mergeCell ref="T37:U37"/>
    <mergeCell ref="D35:I37"/>
    <mergeCell ref="J35:K37"/>
    <mergeCell ref="L35:O35"/>
    <mergeCell ref="P35:P37"/>
    <mergeCell ref="Q35:R35"/>
    <mergeCell ref="S35:S37"/>
    <mergeCell ref="D32:I34"/>
    <mergeCell ref="J32:K34"/>
    <mergeCell ref="L32:O32"/>
    <mergeCell ref="P32:AE34"/>
    <mergeCell ref="L33:O33"/>
    <mergeCell ref="L34:O34"/>
    <mergeCell ref="R29:S29"/>
    <mergeCell ref="T29:AE31"/>
    <mergeCell ref="L30:M30"/>
    <mergeCell ref="R30:S30"/>
    <mergeCell ref="L31:M31"/>
    <mergeCell ref="R31:S31"/>
    <mergeCell ref="D29:I31"/>
    <mergeCell ref="J29:K31"/>
    <mergeCell ref="L29:M29"/>
    <mergeCell ref="N29:N31"/>
    <mergeCell ref="O29:O31"/>
    <mergeCell ref="P29:Q31"/>
    <mergeCell ref="P26:AE28"/>
    <mergeCell ref="L27:O27"/>
    <mergeCell ref="L28:O28"/>
    <mergeCell ref="T24:T25"/>
    <mergeCell ref="U24:V25"/>
    <mergeCell ref="W24:W25"/>
    <mergeCell ref="X24:Z25"/>
    <mergeCell ref="AA24:AA25"/>
    <mergeCell ref="AB24:AD25"/>
    <mergeCell ref="N24:R25"/>
    <mergeCell ref="S24:S25"/>
    <mergeCell ref="AE24:AE25"/>
    <mergeCell ref="J16:P16"/>
    <mergeCell ref="Q16:AD16"/>
    <mergeCell ref="D18:AD18"/>
    <mergeCell ref="C19:AD19"/>
    <mergeCell ref="D20:I21"/>
    <mergeCell ref="J20:N21"/>
    <mergeCell ref="O20:Y21"/>
    <mergeCell ref="Z20:AA21"/>
    <mergeCell ref="AB20:AE21"/>
    <mergeCell ref="R4:S4"/>
    <mergeCell ref="T4:W4"/>
    <mergeCell ref="Y4:Z4"/>
    <mergeCell ref="AB4:AC4"/>
    <mergeCell ref="J7:L7"/>
    <mergeCell ref="M7:T7"/>
    <mergeCell ref="J8:L11"/>
    <mergeCell ref="D26:I28"/>
    <mergeCell ref="J26:K28"/>
    <mergeCell ref="L26:O26"/>
    <mergeCell ref="M8:AD9"/>
    <mergeCell ref="M10:AD11"/>
    <mergeCell ref="J12:P13"/>
    <mergeCell ref="Q12:AD13"/>
    <mergeCell ref="J14:P15"/>
    <mergeCell ref="Q14:AD15"/>
    <mergeCell ref="D22:I23"/>
    <mergeCell ref="J22:M23"/>
    <mergeCell ref="N22:N23"/>
    <mergeCell ref="O22:AE23"/>
    <mergeCell ref="D24:I25"/>
    <mergeCell ref="J24:J25"/>
    <mergeCell ref="K24:L25"/>
    <mergeCell ref="M24:M25"/>
  </mergeCells>
  <phoneticPr fontId="18"/>
  <printOptions horizontalCentered="1"/>
  <pageMargins left="0.31496062992125984" right="0.31496062992125984" top="0.35433070866141736" bottom="0.35433070866141736" header="0.31496062992125984" footer="0.31496062992125984"/>
  <pageSetup paperSize="9" orientation="portrait" r:id="rId1"/>
  <rowBreaks count="1" manualBreakCount="1">
    <brk id="49" max="31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4" name="Check Box 1">
              <controlPr defaultSize="0" autoFill="0" autoLine="0" autoPict="0">
                <anchor moveWithCells="1">
                  <from>
                    <xdr:col>2</xdr:col>
                    <xdr:colOff>0</xdr:colOff>
                    <xdr:row>2</xdr:row>
                    <xdr:rowOff>0</xdr:rowOff>
                  </from>
                  <to>
                    <xdr:col>4</xdr:col>
                    <xdr:colOff>144780</xdr:colOff>
                    <xdr:row>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4" r:id="rId5" name="Check Box 2">
              <controlPr defaultSize="0" autoFill="0" autoLine="0" autoPict="0">
                <anchor moveWithCells="1">
                  <from>
                    <xdr:col>12</xdr:col>
                    <xdr:colOff>0</xdr:colOff>
                    <xdr:row>23</xdr:row>
                    <xdr:rowOff>0</xdr:rowOff>
                  </from>
                  <to>
                    <xdr:col>18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5" r:id="rId6" name="Check Box 3">
              <controlPr defaultSize="0" autoFill="0" autoLine="0" autoPict="0">
                <anchor moveWithCells="1">
                  <from>
                    <xdr:col>19</xdr:col>
                    <xdr:colOff>0</xdr:colOff>
                    <xdr:row>23</xdr:row>
                    <xdr:rowOff>0</xdr:rowOff>
                  </from>
                  <to>
                    <xdr:col>22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6" r:id="rId7" name="Check Box 4">
              <controlPr defaultSize="0" autoFill="0" autoLine="0" autoPict="0">
                <anchor moveWithCells="1">
                  <from>
                    <xdr:col>21</xdr:col>
                    <xdr:colOff>213360</xdr:colOff>
                    <xdr:row>23</xdr:row>
                    <xdr:rowOff>0</xdr:rowOff>
                  </from>
                  <to>
                    <xdr:col>26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7" r:id="rId8" name="Check Box 5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0</xdr:rowOff>
                  </from>
                  <to>
                    <xdr:col>12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9" name="Check Box 6">
              <controlPr defaultSize="0" autoFill="0" autoLine="0" autoPict="0">
                <anchor moveWithCells="1">
                  <from>
                    <xdr:col>26</xdr:col>
                    <xdr:colOff>0</xdr:colOff>
                    <xdr:row>23</xdr:row>
                    <xdr:rowOff>0</xdr:rowOff>
                  </from>
                  <to>
                    <xdr:col>30</xdr:col>
                    <xdr:colOff>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10" name="Check Box 7">
              <controlPr defaultSize="0" autoFill="0" autoLine="0" autoPict="0">
                <anchor moveWithCells="1">
                  <from>
                    <xdr:col>9</xdr:col>
                    <xdr:colOff>0</xdr:colOff>
                    <xdr:row>53</xdr:row>
                    <xdr:rowOff>0</xdr:rowOff>
                  </from>
                  <to>
                    <xdr:col>11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11" name="Check Box 8">
              <controlPr defaultSize="0" autoFill="0" autoLine="0" autoPict="0">
                <anchor moveWithCells="1">
                  <from>
                    <xdr:col>15</xdr:col>
                    <xdr:colOff>0</xdr:colOff>
                    <xdr:row>52</xdr:row>
                    <xdr:rowOff>228600</xdr:rowOff>
                  </from>
                  <to>
                    <xdr:col>17</xdr:col>
                    <xdr:colOff>0</xdr:colOff>
                    <xdr:row>55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1" r:id="rId12" name="Check Box 9">
              <controlPr defaultSize="0" autoFill="0" autoLine="0" autoPict="0">
                <anchor moveWithCells="1">
                  <from>
                    <xdr:col>9</xdr:col>
                    <xdr:colOff>0</xdr:colOff>
                    <xdr:row>55</xdr:row>
                    <xdr:rowOff>7620</xdr:rowOff>
                  </from>
                  <to>
                    <xdr:col>21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2" r:id="rId13" name="Check Box 10">
              <controlPr defaultSize="0" autoFill="0" autoLine="0" autoPict="0">
                <anchor moveWithCells="1">
                  <from>
                    <xdr:col>9</xdr:col>
                    <xdr:colOff>0</xdr:colOff>
                    <xdr:row>57</xdr:row>
                    <xdr:rowOff>0</xdr:rowOff>
                  </from>
                  <to>
                    <xdr:col>22</xdr:col>
                    <xdr:colOff>0</xdr:colOff>
                    <xdr:row>58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3" r:id="rId14" name="Check Box 11">
              <controlPr defaultSize="0" autoFill="0" autoLine="0" autoPict="0">
                <anchor moveWithCells="1">
                  <from>
                    <xdr:col>9</xdr:col>
                    <xdr:colOff>0</xdr:colOff>
                    <xdr:row>58</xdr:row>
                    <xdr:rowOff>0</xdr:rowOff>
                  </from>
                  <to>
                    <xdr:col>21</xdr:col>
                    <xdr:colOff>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4" r:id="rId15" name="Check Box 12">
              <controlPr defaultSize="0" autoFill="0" autoLine="0" autoPict="0">
                <anchor moveWithCells="1">
                  <from>
                    <xdr:col>9</xdr:col>
                    <xdr:colOff>0</xdr:colOff>
                    <xdr:row>61</xdr:row>
                    <xdr:rowOff>228600</xdr:rowOff>
                  </from>
                  <to>
                    <xdr:col>22</xdr:col>
                    <xdr:colOff>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5" r:id="rId16" name="Check Box 13">
              <controlPr defaultSize="0" autoFill="0" autoLine="0" autoPict="0">
                <anchor moveWithCells="1">
                  <from>
                    <xdr:col>9</xdr:col>
                    <xdr:colOff>0</xdr:colOff>
                    <xdr:row>63</xdr:row>
                    <xdr:rowOff>0</xdr:rowOff>
                  </from>
                  <to>
                    <xdr:col>15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6" r:id="rId17" name="Check Box 14">
              <controlPr defaultSize="0" autoFill="0" autoLine="0" autoPict="0">
                <anchor moveWithCells="1">
                  <from>
                    <xdr:col>14</xdr:col>
                    <xdr:colOff>213360</xdr:colOff>
                    <xdr:row>63</xdr:row>
                    <xdr:rowOff>0</xdr:rowOff>
                  </from>
                  <to>
                    <xdr:col>22</xdr:col>
                    <xdr:colOff>0</xdr:colOff>
                    <xdr:row>65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7" r:id="rId18" name="Check Box 15">
              <controlPr defaultSize="0" autoFill="0" autoLine="0" autoPict="0">
                <anchor moveWithCells="1">
                  <from>
                    <xdr:col>15</xdr:col>
                    <xdr:colOff>0</xdr:colOff>
                    <xdr:row>64</xdr:row>
                    <xdr:rowOff>114300</xdr:rowOff>
                  </from>
                  <to>
                    <xdr:col>17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8" r:id="rId19" name="Check Box 16">
              <controlPr defaultSize="0" autoFill="0" autoLine="0" autoPict="0">
                <anchor moveWithCells="1">
                  <from>
                    <xdr:col>9</xdr:col>
                    <xdr:colOff>0</xdr:colOff>
                    <xdr:row>64</xdr:row>
                    <xdr:rowOff>114300</xdr:rowOff>
                  </from>
                  <to>
                    <xdr:col>11</xdr:col>
                    <xdr:colOff>0</xdr:colOff>
                    <xdr:row>67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9" r:id="rId20" name="Check Box 17">
              <controlPr defaultSize="0" autoFill="0" autoLine="0" autoPict="0">
                <anchor moveWithCells="1">
                  <from>
                    <xdr:col>9</xdr:col>
                    <xdr:colOff>0</xdr:colOff>
                    <xdr:row>67</xdr:row>
                    <xdr:rowOff>0</xdr:rowOff>
                  </from>
                  <to>
                    <xdr:col>25</xdr:col>
                    <xdr:colOff>0</xdr:colOff>
                    <xdr:row>68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0" r:id="rId21" name="Check Box 18">
              <controlPr defaultSize="0" autoFill="0" autoLine="0" autoPict="0">
                <anchor moveWithCells="1">
                  <from>
                    <xdr:col>9</xdr:col>
                    <xdr:colOff>0</xdr:colOff>
                    <xdr:row>77</xdr:row>
                    <xdr:rowOff>0</xdr:rowOff>
                  </from>
                  <to>
                    <xdr:col>26</xdr:col>
                    <xdr:colOff>0</xdr:colOff>
                    <xdr:row>78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1" r:id="rId22" name="Check Box 19">
              <controlPr defaultSize="0" autoFill="0" autoLine="0" autoPict="0">
                <anchor moveWithCells="1">
                  <from>
                    <xdr:col>23</xdr:col>
                    <xdr:colOff>0</xdr:colOff>
                    <xdr:row>61</xdr:row>
                    <xdr:rowOff>0</xdr:rowOff>
                  </from>
                  <to>
                    <xdr:col>25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2" r:id="rId23" name="Check Box 20">
              <controlPr defaultSize="0" autoFill="0" autoLine="0" autoPict="0">
                <anchor moveWithCells="1">
                  <from>
                    <xdr:col>27</xdr:col>
                    <xdr:colOff>0</xdr:colOff>
                    <xdr:row>61</xdr:row>
                    <xdr:rowOff>0</xdr:rowOff>
                  </from>
                  <to>
                    <xdr:col>29</xdr:col>
                    <xdr:colOff>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3" r:id="rId24" name="Check Box 21">
              <controlPr defaultSize="0" autoFill="0" autoLine="0" autoPict="0">
                <anchor moveWithCells="1">
                  <from>
                    <xdr:col>26</xdr:col>
                    <xdr:colOff>0</xdr:colOff>
                    <xdr:row>50</xdr:row>
                    <xdr:rowOff>0</xdr:rowOff>
                  </from>
                  <to>
                    <xdr:col>29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4" r:id="rId25" name="Check Box 22">
              <controlPr defaultSize="0" autoFill="0" autoLine="0" autoPict="0">
                <anchor moveWithCells="1">
                  <from>
                    <xdr:col>13</xdr:col>
                    <xdr:colOff>213360</xdr:colOff>
                    <xdr:row>51</xdr:row>
                    <xdr:rowOff>0</xdr:rowOff>
                  </from>
                  <to>
                    <xdr:col>26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5" r:id="rId26" name="Check Box 23">
              <controlPr defaultSize="0" autoFill="0" autoLine="0" autoPict="0">
                <anchor moveWithCells="1">
                  <from>
                    <xdr:col>9</xdr:col>
                    <xdr:colOff>0</xdr:colOff>
                    <xdr:row>52</xdr:row>
                    <xdr:rowOff>0</xdr:rowOff>
                  </from>
                  <to>
                    <xdr:col>24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6" r:id="rId27" name="Check Box 24">
              <controlPr defaultSize="0" autoFill="0" autoLine="0" autoPict="0">
                <anchor moveWithCells="1">
                  <from>
                    <xdr:col>26</xdr:col>
                    <xdr:colOff>0</xdr:colOff>
                    <xdr:row>51</xdr:row>
                    <xdr:rowOff>0</xdr:rowOff>
                  </from>
                  <to>
                    <xdr:col>30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7" r:id="rId28" name="Check Box 25">
              <controlPr defaultSize="0" autoFill="0" autoLine="0" autoPict="0">
                <anchor moveWithCells="1">
                  <from>
                    <xdr:col>14</xdr:col>
                    <xdr:colOff>0</xdr:colOff>
                    <xdr:row>50</xdr:row>
                    <xdr:rowOff>0</xdr:rowOff>
                  </from>
                  <to>
                    <xdr:col>24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8" r:id="rId29" name="Check Box 26">
              <controlPr defaultSize="0" autoFill="0" autoLine="0" autoPict="0">
                <anchor moveWithCells="1">
                  <from>
                    <xdr:col>9</xdr:col>
                    <xdr:colOff>0</xdr:colOff>
                    <xdr:row>49</xdr:row>
                    <xdr:rowOff>7620</xdr:rowOff>
                  </from>
                  <to>
                    <xdr:col>20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99" r:id="rId30" name="Check Box 27">
              <controlPr defaultSize="0" autoFill="0" autoLine="0" autoPict="0">
                <anchor moveWithCells="1">
                  <from>
                    <xdr:col>8</xdr:col>
                    <xdr:colOff>198120</xdr:colOff>
                    <xdr:row>40</xdr:row>
                    <xdr:rowOff>68580</xdr:rowOff>
                  </from>
                  <to>
                    <xdr:col>12</xdr:col>
                    <xdr:colOff>198120</xdr:colOff>
                    <xdr:row>42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0" r:id="rId31" name="Check Box 28">
              <controlPr defaultSize="0" autoFill="0" autoLine="0" autoPict="0">
                <anchor moveWithCells="1">
                  <from>
                    <xdr:col>13</xdr:col>
                    <xdr:colOff>7620</xdr:colOff>
                    <xdr:row>40</xdr:row>
                    <xdr:rowOff>60960</xdr:rowOff>
                  </from>
                  <to>
                    <xdr:col>17</xdr:col>
                    <xdr:colOff>7620</xdr:colOff>
                    <xdr:row>42</xdr:row>
                    <xdr:rowOff>22860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1" r:id="rId32" name="Check Box 29">
              <controlPr defaultSize="0" autoFill="0" autoLine="0" autoPict="0">
                <anchor moveWithCells="1">
                  <from>
                    <xdr:col>24</xdr:col>
                    <xdr:colOff>114300</xdr:colOff>
                    <xdr:row>41</xdr:row>
                    <xdr:rowOff>0</xdr:rowOff>
                  </from>
                  <to>
                    <xdr:col>26</xdr:col>
                    <xdr:colOff>114300</xdr:colOff>
                    <xdr:row>43</xdr:row>
                    <xdr:rowOff>175260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106" r:id="rId33" name="Check Box 34">
              <controlPr defaultSize="0" autoFill="0" autoLine="0" autoPict="0">
                <anchor moveWithCells="1">
                  <from>
                    <xdr:col>8</xdr:col>
                    <xdr:colOff>198120</xdr:colOff>
                    <xdr:row>42</xdr:row>
                    <xdr:rowOff>76200</xdr:rowOff>
                  </from>
                  <to>
                    <xdr:col>12</xdr:col>
                    <xdr:colOff>45720</xdr:colOff>
                    <xdr:row>44</xdr:row>
                    <xdr:rowOff>45720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</sheetPr>
  <dimension ref="A1:BN4"/>
  <sheetViews>
    <sheetView view="pageBreakPreview" zoomScale="85" zoomScaleNormal="85" zoomScaleSheetLayoutView="85" workbookViewId="0">
      <selection activeCell="C3" sqref="C3"/>
    </sheetView>
  </sheetViews>
  <sheetFormatPr defaultColWidth="10.59765625" defaultRowHeight="30" customHeight="1" x14ac:dyDescent="0.45"/>
  <cols>
    <col min="1" max="3" width="10.59765625" style="24"/>
    <col min="4" max="6" width="10.59765625" style="25"/>
    <col min="7" max="12" width="20.59765625" style="24" customWidth="1"/>
    <col min="13" max="13" width="30.59765625" style="24" customWidth="1"/>
    <col min="14" max="14" width="10.59765625" style="24" customWidth="1"/>
    <col min="15" max="15" width="30.59765625" style="24" customWidth="1"/>
    <col min="16" max="20" width="5.59765625" style="24" customWidth="1"/>
    <col min="21" max="24" width="10.59765625" style="24"/>
    <col min="25" max="26" width="10.59765625" style="24" customWidth="1"/>
    <col min="27" max="28" width="5.59765625" style="24" customWidth="1"/>
    <col min="29" max="32" width="10.59765625" style="24" customWidth="1"/>
    <col min="33" max="42" width="5.59765625" style="24" customWidth="1"/>
    <col min="43" max="43" width="10.59765625" style="24" customWidth="1"/>
    <col min="44" max="45" width="5.59765625" style="24" customWidth="1"/>
    <col min="46" max="47" width="10.59765625" style="24" customWidth="1"/>
    <col min="48" max="55" width="5.59765625" style="24" customWidth="1"/>
    <col min="56" max="60" width="20.59765625" style="24" customWidth="1"/>
    <col min="61" max="61" width="5.59765625" style="24" customWidth="1"/>
    <col min="62" max="66" width="20.59765625" style="24" customWidth="1"/>
    <col min="67" max="16384" width="10.59765625" style="24"/>
  </cols>
  <sheetData>
    <row r="1" spans="1:66" s="29" customFormat="1" ht="30" customHeight="1" x14ac:dyDescent="0.45">
      <c r="A1" s="21" t="s">
        <v>121</v>
      </c>
      <c r="B1" s="21" t="s">
        <v>100</v>
      </c>
      <c r="C1" s="21" t="s">
        <v>91</v>
      </c>
      <c r="D1" s="26" t="s">
        <v>92</v>
      </c>
      <c r="E1" s="26" t="s">
        <v>93</v>
      </c>
      <c r="F1" s="26" t="s">
        <v>90</v>
      </c>
      <c r="G1" s="21" t="s">
        <v>123</v>
      </c>
      <c r="H1" s="21" t="s">
        <v>124</v>
      </c>
      <c r="I1" s="21" t="s">
        <v>125</v>
      </c>
      <c r="J1" s="21" t="s">
        <v>126</v>
      </c>
      <c r="K1" s="21" t="s">
        <v>127</v>
      </c>
      <c r="L1" s="21" t="s">
        <v>128</v>
      </c>
      <c r="M1" s="21" t="s">
        <v>37</v>
      </c>
      <c r="N1" s="21" t="s">
        <v>38</v>
      </c>
      <c r="O1" s="21" t="s">
        <v>71</v>
      </c>
      <c r="P1" s="21" t="s">
        <v>75</v>
      </c>
      <c r="Q1" s="27" t="s">
        <v>102</v>
      </c>
      <c r="R1" s="21" t="s">
        <v>24</v>
      </c>
      <c r="S1" s="21" t="s">
        <v>25</v>
      </c>
      <c r="T1" s="21" t="s">
        <v>40</v>
      </c>
      <c r="U1" s="21" t="s">
        <v>67</v>
      </c>
      <c r="V1" s="21" t="s">
        <v>68</v>
      </c>
      <c r="W1" s="21" t="s">
        <v>69</v>
      </c>
      <c r="X1" s="21" t="s">
        <v>70</v>
      </c>
      <c r="Y1" s="26" t="s">
        <v>103</v>
      </c>
      <c r="Z1" s="28" t="s">
        <v>104</v>
      </c>
      <c r="AA1" s="21" t="s">
        <v>73</v>
      </c>
      <c r="AB1" s="21" t="s">
        <v>72</v>
      </c>
      <c r="AC1" s="21" t="s">
        <v>183</v>
      </c>
      <c r="AD1" s="21" t="s">
        <v>181</v>
      </c>
      <c r="AE1" s="21" t="s">
        <v>184</v>
      </c>
      <c r="AF1" s="21" t="s">
        <v>182</v>
      </c>
      <c r="AG1" s="21" t="s">
        <v>108</v>
      </c>
      <c r="AH1" s="21" t="s">
        <v>109</v>
      </c>
      <c r="AI1" s="21" t="s">
        <v>85</v>
      </c>
      <c r="AJ1" s="21" t="s">
        <v>86</v>
      </c>
      <c r="AK1" s="21" t="s">
        <v>87</v>
      </c>
      <c r="AL1" s="21" t="s">
        <v>40</v>
      </c>
      <c r="AM1" s="21" t="s">
        <v>110</v>
      </c>
      <c r="AN1" s="21" t="s">
        <v>111</v>
      </c>
      <c r="AO1" s="21" t="s">
        <v>112</v>
      </c>
      <c r="AP1" s="21" t="s">
        <v>113</v>
      </c>
      <c r="AQ1" s="21" t="s">
        <v>28</v>
      </c>
      <c r="AR1" s="21" t="s">
        <v>114</v>
      </c>
      <c r="AS1" s="21" t="s">
        <v>115</v>
      </c>
      <c r="AT1" s="21" t="s">
        <v>122</v>
      </c>
      <c r="AU1" s="21" t="s">
        <v>76</v>
      </c>
      <c r="AV1" s="21" t="s">
        <v>105</v>
      </c>
      <c r="AW1" s="21" t="s">
        <v>106</v>
      </c>
      <c r="AX1" s="21" t="s">
        <v>116</v>
      </c>
      <c r="AY1" s="21" t="s">
        <v>74</v>
      </c>
      <c r="AZ1" s="21" t="s">
        <v>107</v>
      </c>
      <c r="BA1" s="21" t="s">
        <v>117</v>
      </c>
      <c r="BB1" s="21" t="s">
        <v>118</v>
      </c>
      <c r="BC1" s="21" t="s">
        <v>119</v>
      </c>
      <c r="BD1" s="21" t="s">
        <v>129</v>
      </c>
      <c r="BE1" s="21" t="s">
        <v>138</v>
      </c>
      <c r="BF1" s="21" t="s">
        <v>130</v>
      </c>
      <c r="BG1" s="21" t="s">
        <v>131</v>
      </c>
      <c r="BH1" s="21" t="s">
        <v>132</v>
      </c>
      <c r="BI1" s="21" t="s">
        <v>120</v>
      </c>
      <c r="BJ1" s="21" t="s">
        <v>133</v>
      </c>
      <c r="BK1" s="21" t="s">
        <v>139</v>
      </c>
      <c r="BL1" s="21" t="s">
        <v>134</v>
      </c>
      <c r="BM1" s="21" t="s">
        <v>135</v>
      </c>
      <c r="BN1" s="21" t="s">
        <v>136</v>
      </c>
    </row>
    <row r="2" spans="1:66" s="31" customFormat="1" ht="30" customHeight="1" x14ac:dyDescent="0.45">
      <c r="A2" s="47"/>
      <c r="B2" s="22" t="s">
        <v>101</v>
      </c>
      <c r="C2" s="47" t="s">
        <v>137</v>
      </c>
      <c r="D2" s="23" t="str">
        <f>IFERROR(DATE('受付年月日-電子メール-新規'!$L$102,'受付年月日-電子メール-新規'!$Q$102,'受付年月日-電子メール-新規'!$T$102),"")</f>
        <v/>
      </c>
      <c r="E2" s="23" t="str">
        <f>IFERROR(DATE('受付年月日-電子メール-新規'!$L$103,'受付年月日-電子メール-新規'!$Q$103,'受付年月日-電子メール-新規'!$T$103),"")</f>
        <v/>
      </c>
      <c r="F2" s="23" t="str">
        <f>IFERROR(DATE('受付年月日-電子メール-新規'!$T$4,'受付年月日-電子メール-新規'!$Y$4,'受付年月日-電子メール-新規'!$AB$4),"")</f>
        <v/>
      </c>
      <c r="G2" s="22" t="str">
        <f>IF('受付年月日-電子メール-新規'!$M$7="","",'受付年月日-電子メール-新規'!$M$7)</f>
        <v/>
      </c>
      <c r="H2" s="22" t="str">
        <f>IF('受付年月日-電子メール-新規'!$M$8="","",'受付年月日-電子メール-新規'!$M$8)</f>
        <v/>
      </c>
      <c r="I2" s="22" t="str">
        <f>IF('受付年月日-電子メール-新規'!$M$10="","",'受付年月日-電子メール-新規'!$M$10)</f>
        <v/>
      </c>
      <c r="J2" s="22" t="str">
        <f>IF('受付年月日-電子メール-新規'!$Q$12="","",'受付年月日-電子メール-新規'!$Q$12)</f>
        <v/>
      </c>
      <c r="K2" s="22" t="str">
        <f>IF('受付年月日-電子メール-新規'!$Q$14="","",'受付年月日-電子メール-新規'!$Q$14)</f>
        <v/>
      </c>
      <c r="L2" s="22" t="str">
        <f>IF('受付年月日-電子メール-新規'!$Q$16="","",'受付年月日-電子メール-新規'!$Q$16)</f>
        <v/>
      </c>
      <c r="M2" s="22" t="str">
        <f>IF('受付年月日-電子メール-新規'!$O$20="","",'受付年月日-電子メール-新規'!$O$20)</f>
        <v/>
      </c>
      <c r="N2" s="22" t="str">
        <f>IF('受付年月日-電子メール-新規'!$AB$20="","",'受付年月日-電子メール-新規'!$AB$20)</f>
        <v/>
      </c>
      <c r="O2" s="22" t="str">
        <f>'受付年月日-電子メール-新規'!$J$22&amp;"町"&amp;'受付年月日-電子メール-新規'!$O$22</f>
        <v>町</v>
      </c>
      <c r="P2" s="22" t="b">
        <v>0</v>
      </c>
      <c r="Q2" s="22" t="b">
        <v>0</v>
      </c>
      <c r="R2" s="22" t="b">
        <v>0</v>
      </c>
      <c r="S2" s="22" t="b">
        <v>0</v>
      </c>
      <c r="T2" s="22" t="b">
        <v>0</v>
      </c>
      <c r="U2" s="22" t="str">
        <f>IF('受付年月日-電子メール-新規'!$L$27="","",'受付年月日-電子メール-新規'!$L$27)</f>
        <v/>
      </c>
      <c r="V2" s="22">
        <f>'受付年月日-電子メール-新規'!L30</f>
        <v>0</v>
      </c>
      <c r="W2" s="22">
        <f>'受付年月日-電子メール-新規'!R30</f>
        <v>0</v>
      </c>
      <c r="X2" s="22">
        <f>'受付年月日-電子メール-新規'!L33</f>
        <v>0</v>
      </c>
      <c r="Y2" s="23" t="str">
        <f>IFERROR(DATE('受付年月日-電子メール-新規'!$L$36,'受付年月日-電子メール-新規'!$Q$36,'受付年月日-電子メール-新規'!$T$36),"")</f>
        <v/>
      </c>
      <c r="Z2" s="30" t="str">
        <f>IFERROR(DATE('受付年月日-電子メール-新規'!$L$39,'受付年月日-電子メール-新規'!$Q$39,1),"")</f>
        <v/>
      </c>
      <c r="AA2" s="22" t="b">
        <v>0</v>
      </c>
      <c r="AB2" s="22" t="b">
        <v>0</v>
      </c>
      <c r="AC2" s="22">
        <f>'受付年月日-電子メール-新規'!$R$42</f>
        <v>0</v>
      </c>
      <c r="AD2" s="22" t="b">
        <v>0</v>
      </c>
      <c r="AE2" s="68">
        <f>'受付年月日-電子メール-新規'!$N$44</f>
        <v>0</v>
      </c>
      <c r="AF2" s="22">
        <f>$AC$2+$AE$2</f>
        <v>0</v>
      </c>
      <c r="AG2" s="22" t="b">
        <v>0</v>
      </c>
      <c r="AH2" s="22" t="b">
        <v>0</v>
      </c>
      <c r="AI2" s="22" t="b">
        <v>0</v>
      </c>
      <c r="AJ2" s="22" t="b">
        <v>0</v>
      </c>
      <c r="AK2" s="22" t="b">
        <v>0</v>
      </c>
      <c r="AL2" s="22" t="b">
        <v>0</v>
      </c>
      <c r="AM2" s="22" t="b">
        <v>0</v>
      </c>
      <c r="AN2" s="22" t="b">
        <v>0</v>
      </c>
      <c r="AO2" s="22" t="b">
        <v>0</v>
      </c>
      <c r="AP2" s="22" t="b">
        <v>0</v>
      </c>
      <c r="AQ2" s="22" t="str">
        <f>IF('受付年月日-電子メール-新規'!$X$59="","",'受付年月日-電子メール-新規'!$X$59)</f>
        <v/>
      </c>
      <c r="AR2" s="22" t="b">
        <v>0</v>
      </c>
      <c r="AS2" s="22" t="b">
        <v>0</v>
      </c>
      <c r="AT2" s="22" t="str">
        <f>IF('受付年月日-電子メール-新規'!$X$63="","",'受付年月日-電子メール-新規'!$X$63)</f>
        <v/>
      </c>
      <c r="AU2" s="22" t="str">
        <f>IF('受付年月日-電子メール-新規'!$X$62="","",'受付年月日-電子メール-新規'!$X$62)</f>
        <v/>
      </c>
      <c r="AV2" s="22" t="b">
        <v>0</v>
      </c>
      <c r="AW2" s="22" t="b">
        <v>0</v>
      </c>
      <c r="AX2" s="22" t="b">
        <v>0</v>
      </c>
      <c r="AY2" s="22" t="b">
        <v>0</v>
      </c>
      <c r="AZ2" s="22" t="b">
        <v>0</v>
      </c>
      <c r="BA2" s="22" t="b">
        <v>0</v>
      </c>
      <c r="BB2" s="22" t="b">
        <v>0</v>
      </c>
      <c r="BC2" s="22" t="b">
        <v>0</v>
      </c>
      <c r="BD2" s="22" t="str">
        <f>IF('受付年月日-電子メール-新規'!$N$71="","",'受付年月日-電子メール-新規'!$N$71)</f>
        <v/>
      </c>
      <c r="BE2" s="22" t="str">
        <f>IF('受付年月日-電子メール-新規'!$N$72="","",'受付年月日-電子メール-新規'!$N$72)</f>
        <v/>
      </c>
      <c r="BF2" s="22" t="str">
        <f>'受付年月日-電子メール-新規'!$R$74&amp;"　"&amp;'受付年月日-電子メール-新規'!$R$76</f>
        <v>　</v>
      </c>
      <c r="BG2" s="22" t="str">
        <f>IF('受付年月日-電子メール-新規'!$R$78="","",'受付年月日-電子メール-新規'!$R$78)</f>
        <v/>
      </c>
      <c r="BH2" s="22" t="str">
        <f>IF('受付年月日-電子メール-新規'!$R$79="","",'受付年月日-電子メール-新規'!$R$79)</f>
        <v/>
      </c>
      <c r="BI2" s="22" t="b">
        <v>0</v>
      </c>
      <c r="BJ2" s="22" t="str">
        <f>IF('受付年月日-電子メール-新規'!$N$83="","",'受付年月日-電子メール-新規'!$N$83)</f>
        <v/>
      </c>
      <c r="BK2" s="22" t="str">
        <f>IF('受付年月日-電子メール-新規'!$N$84="","",'受付年月日-電子メール-新規'!$N$84)</f>
        <v/>
      </c>
      <c r="BL2" s="22" t="str">
        <f>'受付年月日-電子メール-新規'!$R$86&amp;"　"&amp;'受付年月日-電子メール-新規'!$R$88</f>
        <v>　</v>
      </c>
      <c r="BM2" s="22" t="str">
        <f>IF('受付年月日-電子メール-新規'!$R$90="","",'受付年月日-電子メール-新規'!$R$90)</f>
        <v/>
      </c>
      <c r="BN2" s="22" t="str">
        <f>IF('受付年月日-電子メール-新規'!$R$91="","",'受付年月日-電子メール-新規'!$R$91)</f>
        <v/>
      </c>
    </row>
    <row r="3" spans="1:66" ht="30" customHeight="1" x14ac:dyDescent="0.45">
      <c r="A3" s="48" t="str">
        <f>IF($A$2="","",$A$2)</f>
        <v/>
      </c>
      <c r="B3" s="22" t="s">
        <v>101</v>
      </c>
      <c r="C3" s="47" t="s">
        <v>137</v>
      </c>
      <c r="D3" s="49" t="str">
        <f>$D$2</f>
        <v/>
      </c>
      <c r="E3" s="49" t="str">
        <f>$E$2</f>
        <v/>
      </c>
      <c r="F3" s="49" t="str">
        <f>$F$2</f>
        <v/>
      </c>
      <c r="G3" s="50" t="str">
        <f>$G$2</f>
        <v/>
      </c>
      <c r="H3" s="50" t="str">
        <f>$H$2</f>
        <v/>
      </c>
      <c r="I3" s="50" t="str">
        <f>$I$2</f>
        <v/>
      </c>
      <c r="J3" s="50" t="str">
        <f>$J$2</f>
        <v/>
      </c>
      <c r="K3" s="50" t="str">
        <f>$K$2</f>
        <v/>
      </c>
      <c r="L3" s="50" t="str">
        <f>$L$2</f>
        <v/>
      </c>
      <c r="M3" s="50" t="str">
        <f>$M$2</f>
        <v/>
      </c>
      <c r="N3" s="50" t="str">
        <f>$N$2</f>
        <v/>
      </c>
      <c r="O3" s="50" t="str">
        <f>$O$2</f>
        <v>町</v>
      </c>
      <c r="P3" s="50" t="str">
        <f>IF($P$2=TRUE,"〇","")</f>
        <v/>
      </c>
      <c r="Q3" s="50" t="str">
        <f>IF($Q$2=TRUE,"〇","")</f>
        <v/>
      </c>
      <c r="R3" s="50" t="str">
        <f>IF($R$2=TRUE,"〇","")</f>
        <v/>
      </c>
      <c r="S3" s="50" t="str">
        <f>IF($S$2=TRUE,"〇","")</f>
        <v/>
      </c>
      <c r="T3" s="50" t="str">
        <f>IF($T$2=TRUE,"〇","")</f>
        <v/>
      </c>
      <c r="U3" s="50" t="str">
        <f>$U$2</f>
        <v/>
      </c>
      <c r="V3" s="50">
        <f>$V$2</f>
        <v>0</v>
      </c>
      <c r="W3" s="50">
        <f>$W$2</f>
        <v>0</v>
      </c>
      <c r="X3" s="50">
        <f>$X$2</f>
        <v>0</v>
      </c>
      <c r="Y3" s="49" t="str">
        <f>$Y$2</f>
        <v/>
      </c>
      <c r="Z3" s="49" t="str">
        <f>$Z$2</f>
        <v/>
      </c>
      <c r="AA3" s="50" t="str">
        <f>IF($AA$2=TRUE,"〇","")</f>
        <v/>
      </c>
      <c r="AB3" s="50" t="str">
        <f>IF($AB$2=TRUE,"〇","")</f>
        <v/>
      </c>
      <c r="AC3" s="50">
        <f>$AC$2</f>
        <v>0</v>
      </c>
      <c r="AD3" s="50" t="str">
        <f>IF($AD$2=TRUE,"〇","")</f>
        <v/>
      </c>
      <c r="AE3" s="50">
        <f>$AE$2</f>
        <v>0</v>
      </c>
      <c r="AF3" s="50">
        <f>$AF$2</f>
        <v>0</v>
      </c>
      <c r="AG3" s="50" t="str">
        <f>IF($AG$2=TRUE,"〇","")</f>
        <v/>
      </c>
      <c r="AH3" s="50" t="str">
        <f>IF($AH$2=TRUE,"〇","")</f>
        <v/>
      </c>
      <c r="AI3" s="50" t="str">
        <f>IF($AI$2=TRUE,"〇","")</f>
        <v/>
      </c>
      <c r="AJ3" s="50" t="str">
        <f>IF($AJ$2=TRUE,"〇","")</f>
        <v/>
      </c>
      <c r="AK3" s="50" t="str">
        <f>IF($AK$2=TRUE,"〇","")</f>
        <v/>
      </c>
      <c r="AL3" s="50" t="str">
        <f>IF($AL$2=TRUE,"〇","")</f>
        <v/>
      </c>
      <c r="AM3" s="50" t="str">
        <f>IF($AM$2=TRUE,"〇","")</f>
        <v/>
      </c>
      <c r="AN3" s="50" t="str">
        <f>IF($AN$2=TRUE,"〇","")</f>
        <v/>
      </c>
      <c r="AO3" s="50" t="str">
        <f>IF($AO$2=TRUE,"〇","")</f>
        <v/>
      </c>
      <c r="AP3" s="50" t="str">
        <f>IF($AP$2=TRUE,"〇","")</f>
        <v/>
      </c>
      <c r="AQ3" s="50" t="str">
        <f>$AQ$2</f>
        <v/>
      </c>
      <c r="AR3" s="50" t="str">
        <f>IF($AR$2=TRUE,"〇","")</f>
        <v/>
      </c>
      <c r="AS3" s="50" t="str">
        <f>IF($AS$2=TRUE,"〇","")</f>
        <v/>
      </c>
      <c r="AT3" s="50" t="str">
        <f>$AT$2</f>
        <v/>
      </c>
      <c r="AU3" s="50" t="str">
        <f>$AU$2</f>
        <v/>
      </c>
      <c r="AV3" s="50" t="str">
        <f>IF($AV$2=TRUE,"〇","")</f>
        <v/>
      </c>
      <c r="AW3" s="50" t="str">
        <f>IF($AW$2=TRUE,"〇","")</f>
        <v/>
      </c>
      <c r="AX3" s="50" t="str">
        <f>IF($AX$2=TRUE,"〇","")</f>
        <v/>
      </c>
      <c r="AY3" s="50" t="str">
        <f>IF($AY$2=TRUE,"〇","")</f>
        <v/>
      </c>
      <c r="AZ3" s="50" t="str">
        <f>IF($AZ$2=TRUE,"〇","")</f>
        <v/>
      </c>
      <c r="BA3" s="50" t="str">
        <f>IF($BA$2=TRUE,"〇","")</f>
        <v/>
      </c>
      <c r="BB3" s="50" t="str">
        <f>IF($BB$2=TRUE,"〇","")</f>
        <v/>
      </c>
      <c r="BC3" s="50" t="str">
        <f>IF($BC$2=TRUE,"〇","")</f>
        <v/>
      </c>
      <c r="BD3" s="50" t="str">
        <f>$BD$2</f>
        <v/>
      </c>
      <c r="BE3" s="50" t="str">
        <f>$BE$2</f>
        <v/>
      </c>
      <c r="BF3" s="50" t="str">
        <f>$BF$2</f>
        <v>　</v>
      </c>
      <c r="BG3" s="50" t="str">
        <f>$BG$2</f>
        <v/>
      </c>
      <c r="BH3" s="50" t="str">
        <f>$BH$2</f>
        <v/>
      </c>
      <c r="BI3" s="50" t="str">
        <f>IF($BI$2=TRUE,"〇","")</f>
        <v/>
      </c>
      <c r="BJ3" s="50" t="str">
        <f>$BJ$2</f>
        <v/>
      </c>
      <c r="BK3" s="50" t="str">
        <f>$BK$2</f>
        <v/>
      </c>
      <c r="BL3" s="50" t="str">
        <f>$BL$2</f>
        <v>　</v>
      </c>
      <c r="BM3" s="50" t="str">
        <f>$BM$2</f>
        <v/>
      </c>
      <c r="BN3" s="50" t="str">
        <f>$BN$2</f>
        <v/>
      </c>
    </row>
    <row r="4" spans="1:66" ht="30" customHeight="1" x14ac:dyDescent="0.45">
      <c r="G4" s="25"/>
    </row>
  </sheetData>
  <sheetProtection selectLockedCells="1" selectUnlockedCells="1"/>
  <phoneticPr fontId="18"/>
  <printOptions headings="1"/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2" manualBreakCount="2">
    <brk id="15" max="1048575" man="1"/>
    <brk id="54" max="1048575" man="1"/>
  </colBreaks>
  <ignoredErrors>
    <ignoredError sqref="BO2 B2 V2:X2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1"/>
  </sheetPr>
  <dimension ref="A2:BO6"/>
  <sheetViews>
    <sheetView view="pageBreakPreview" zoomScale="70" zoomScaleNormal="85" zoomScaleSheetLayoutView="70" workbookViewId="0">
      <selection activeCell="D5" sqref="D5"/>
    </sheetView>
  </sheetViews>
  <sheetFormatPr defaultColWidth="10.59765625" defaultRowHeight="30" customHeight="1" x14ac:dyDescent="0.45"/>
  <cols>
    <col min="1" max="4" width="10.59765625" style="24"/>
    <col min="5" max="7" width="10.59765625" style="25"/>
    <col min="8" max="13" width="20.59765625" style="24" customWidth="1"/>
    <col min="14" max="14" width="30.59765625" style="24" customWidth="1"/>
    <col min="15" max="15" width="10.59765625" style="24" customWidth="1"/>
    <col min="16" max="16" width="30.59765625" style="24" customWidth="1"/>
    <col min="17" max="21" width="5.59765625" style="24" customWidth="1"/>
    <col min="22" max="25" width="10.59765625" style="24"/>
    <col min="26" max="27" width="10.59765625" style="24" customWidth="1"/>
    <col min="28" max="29" width="5.59765625" style="24" customWidth="1"/>
    <col min="30" max="33" width="10.59765625" style="24" customWidth="1"/>
    <col min="34" max="43" width="5.59765625" style="24" customWidth="1"/>
    <col min="44" max="44" width="10.59765625" style="24" customWidth="1"/>
    <col min="45" max="46" width="5.59765625" style="24" customWidth="1"/>
    <col min="47" max="48" width="10.59765625" style="24" customWidth="1"/>
    <col min="49" max="56" width="5.59765625" style="24" customWidth="1"/>
    <col min="57" max="61" width="20.59765625" style="24" customWidth="1"/>
    <col min="62" max="62" width="5.59765625" style="24" customWidth="1"/>
    <col min="63" max="67" width="20.59765625" style="24" customWidth="1"/>
    <col min="68" max="16384" width="10.59765625" style="24"/>
  </cols>
  <sheetData>
    <row r="2" spans="1:67" s="29" customFormat="1" ht="30" customHeight="1" x14ac:dyDescent="0.45">
      <c r="B2" s="21" t="s">
        <v>121</v>
      </c>
      <c r="C2" s="21" t="s">
        <v>100</v>
      </c>
      <c r="D2" s="21" t="s">
        <v>91</v>
      </c>
      <c r="E2" s="26" t="s">
        <v>92</v>
      </c>
      <c r="F2" s="26" t="s">
        <v>93</v>
      </c>
      <c r="G2" s="26" t="s">
        <v>90</v>
      </c>
      <c r="H2" s="21" t="s">
        <v>123</v>
      </c>
      <c r="I2" s="21" t="s">
        <v>124</v>
      </c>
      <c r="J2" s="21" t="s">
        <v>125</v>
      </c>
      <c r="K2" s="21" t="s">
        <v>126</v>
      </c>
      <c r="L2" s="21" t="s">
        <v>127</v>
      </c>
      <c r="M2" s="21" t="s">
        <v>128</v>
      </c>
      <c r="N2" s="21" t="s">
        <v>37</v>
      </c>
      <c r="O2" s="21" t="s">
        <v>38</v>
      </c>
      <c r="P2" s="21" t="s">
        <v>71</v>
      </c>
      <c r="Q2" s="21" t="s">
        <v>75</v>
      </c>
      <c r="R2" s="27" t="s">
        <v>102</v>
      </c>
      <c r="S2" s="21" t="s">
        <v>24</v>
      </c>
      <c r="T2" s="21" t="s">
        <v>25</v>
      </c>
      <c r="U2" s="21" t="s">
        <v>40</v>
      </c>
      <c r="V2" s="21" t="s">
        <v>67</v>
      </c>
      <c r="W2" s="21" t="s">
        <v>68</v>
      </c>
      <c r="X2" s="21" t="s">
        <v>69</v>
      </c>
      <c r="Y2" s="21" t="s">
        <v>70</v>
      </c>
      <c r="Z2" s="26" t="s">
        <v>103</v>
      </c>
      <c r="AA2" s="28" t="s">
        <v>104</v>
      </c>
      <c r="AB2" s="21" t="s">
        <v>73</v>
      </c>
      <c r="AC2" s="21" t="s">
        <v>72</v>
      </c>
      <c r="AD2" s="21" t="s">
        <v>185</v>
      </c>
      <c r="AE2" s="21" t="s">
        <v>181</v>
      </c>
      <c r="AF2" s="21" t="s">
        <v>186</v>
      </c>
      <c r="AG2" s="21" t="s">
        <v>187</v>
      </c>
      <c r="AH2" s="21" t="s">
        <v>108</v>
      </c>
      <c r="AI2" s="21" t="s">
        <v>109</v>
      </c>
      <c r="AJ2" s="21" t="s">
        <v>85</v>
      </c>
      <c r="AK2" s="21" t="s">
        <v>86</v>
      </c>
      <c r="AL2" s="21" t="s">
        <v>87</v>
      </c>
      <c r="AM2" s="21" t="s">
        <v>40</v>
      </c>
      <c r="AN2" s="21" t="s">
        <v>110</v>
      </c>
      <c r="AO2" s="21" t="s">
        <v>111</v>
      </c>
      <c r="AP2" s="21" t="s">
        <v>112</v>
      </c>
      <c r="AQ2" s="21" t="s">
        <v>113</v>
      </c>
      <c r="AR2" s="21" t="s">
        <v>28</v>
      </c>
      <c r="AS2" s="21" t="s">
        <v>114</v>
      </c>
      <c r="AT2" s="21" t="s">
        <v>115</v>
      </c>
      <c r="AU2" s="21" t="s">
        <v>122</v>
      </c>
      <c r="AV2" s="21" t="s">
        <v>76</v>
      </c>
      <c r="AW2" s="21" t="s">
        <v>105</v>
      </c>
      <c r="AX2" s="21" t="s">
        <v>106</v>
      </c>
      <c r="AY2" s="21" t="s">
        <v>116</v>
      </c>
      <c r="AZ2" s="21" t="s">
        <v>74</v>
      </c>
      <c r="BA2" s="21" t="s">
        <v>107</v>
      </c>
      <c r="BB2" s="21" t="s">
        <v>117</v>
      </c>
      <c r="BC2" s="21" t="s">
        <v>118</v>
      </c>
      <c r="BD2" s="21" t="s">
        <v>119</v>
      </c>
      <c r="BE2" s="21" t="s">
        <v>129</v>
      </c>
      <c r="BF2" s="21" t="s">
        <v>138</v>
      </c>
      <c r="BG2" s="21" t="s">
        <v>130</v>
      </c>
      <c r="BH2" s="21" t="s">
        <v>131</v>
      </c>
      <c r="BI2" s="21" t="s">
        <v>132</v>
      </c>
      <c r="BJ2" s="21" t="s">
        <v>120</v>
      </c>
      <c r="BK2" s="21" t="s">
        <v>133</v>
      </c>
      <c r="BL2" s="21" t="s">
        <v>139</v>
      </c>
      <c r="BM2" s="21" t="s">
        <v>134</v>
      </c>
      <c r="BN2" s="21" t="s">
        <v>135</v>
      </c>
      <c r="BO2" s="21" t="s">
        <v>136</v>
      </c>
    </row>
    <row r="3" spans="1:67" s="31" customFormat="1" ht="30" customHeight="1" x14ac:dyDescent="0.45">
      <c r="B3" s="47"/>
      <c r="C3" s="22" t="s">
        <v>188</v>
      </c>
      <c r="D3" s="47"/>
      <c r="E3" s="23" t="str">
        <f>IFERROR(DATE('受付年月日-電子メール-変更'!$L$100,'受付年月日-電子メール-変更'!$Q$100,'受付年月日-電子メール-変更'!$T$100),"")</f>
        <v/>
      </c>
      <c r="F3" s="23" t="str">
        <f>IFERROR(DATE('受付年月日-電子メール-変更'!$L$101,'受付年月日-電子メール-変更'!$Q$101,'受付年月日-電子メール-変更'!$T$101),"")</f>
        <v/>
      </c>
      <c r="G3" s="23" t="str">
        <f>IFERROR(DATE('受付年月日-電子メール-変更'!$T$4,'受付年月日-電子メール-変更'!$Y$4,'受付年月日-電子メール-変更'!$AB$4),"")</f>
        <v/>
      </c>
      <c r="H3" s="22" t="str">
        <f>IF('受付年月日-電子メール-変更'!$M$7="","",'受付年月日-電子メール-変更'!$M$7)</f>
        <v/>
      </c>
      <c r="I3" s="22" t="str">
        <f>IF('受付年月日-電子メール-変更'!$M$8="","",'受付年月日-電子メール-変更'!$M$8)</f>
        <v/>
      </c>
      <c r="J3" s="22" t="str">
        <f>IF('受付年月日-電子メール-変更'!$M$10="","",'受付年月日-電子メール-変更'!$M$10)</f>
        <v/>
      </c>
      <c r="K3" s="22" t="str">
        <f>IF('受付年月日-電子メール-変更'!$Q$12="","",'受付年月日-電子メール-変更'!$Q$12)</f>
        <v/>
      </c>
      <c r="L3" s="22" t="str">
        <f>IF('受付年月日-電子メール-変更'!$Q$14="","",'受付年月日-電子メール-変更'!$Q$14)</f>
        <v/>
      </c>
      <c r="M3" s="22" t="str">
        <f>IF('受付年月日-電子メール-変更'!$Q$16="","",'受付年月日-電子メール-変更'!$Q$16)</f>
        <v/>
      </c>
      <c r="N3" s="22" t="str">
        <f>IF('受付年月日-電子メール-変更'!$O$20="","",'受付年月日-電子メール-変更'!$O$20)</f>
        <v/>
      </c>
      <c r="O3" s="22" t="str">
        <f>IF('受付年月日-電子メール-変更'!$AB$20="","",'受付年月日-電子メール-変更'!$AB$20)</f>
        <v/>
      </c>
      <c r="P3" s="22" t="str">
        <f>'受付年月日-電子メール-変更'!$J$22&amp;"町"&amp;'受付年月日-電子メール-変更'!$O$22</f>
        <v>町</v>
      </c>
      <c r="Q3" s="22" t="b">
        <v>0</v>
      </c>
      <c r="R3" s="22" t="b">
        <v>0</v>
      </c>
      <c r="S3" s="22" t="b">
        <v>0</v>
      </c>
      <c r="T3" s="22" t="b">
        <v>0</v>
      </c>
      <c r="U3" s="22" t="b">
        <v>0</v>
      </c>
      <c r="V3" s="22" t="str">
        <f>IF('受付年月日-電子メール-変更'!$L$27="","",'受付年月日-電子メール-変更'!$L$27)</f>
        <v/>
      </c>
      <c r="W3" s="22" t="str">
        <f>IF('受付年月日-電子メール-変更'!L30="","",'受付年月日-電子メール-変更'!L30)</f>
        <v/>
      </c>
      <c r="X3" s="22" t="str">
        <f>IF('受付年月日-電子メール-変更'!R30="","",'受付年月日-電子メール-変更'!R30)</f>
        <v/>
      </c>
      <c r="Y3" s="22" t="str">
        <f>IF('受付年月日-電子メール-変更'!L33="","",'受付年月日-電子メール-変更'!L33)</f>
        <v/>
      </c>
      <c r="Z3" s="23" t="str">
        <f>IFERROR(DATE('受付年月日-電子メール-変更'!$L$36,'受付年月日-電子メール-変更'!$Q$36,'受付年月日-電子メール-変更'!$T$36),"")</f>
        <v/>
      </c>
      <c r="AA3" s="30" t="str">
        <f>IFERROR(DATE('受付年月日-電子メール-変更'!$L$39,'受付年月日-電子メール-変更'!$Q$39,1),"")</f>
        <v/>
      </c>
      <c r="AB3" s="22" t="b">
        <v>0</v>
      </c>
      <c r="AC3" s="22" t="b">
        <v>0</v>
      </c>
      <c r="AD3" s="22">
        <f>'受付年月日-電子メール-変更'!R42</f>
        <v>0</v>
      </c>
      <c r="AE3" s="22" t="b">
        <v>0</v>
      </c>
      <c r="AF3" s="22">
        <f>'受付年月日-電子メール-変更'!$N$44</f>
        <v>0</v>
      </c>
      <c r="AG3" s="22">
        <f>$AD$3+$AF$3</f>
        <v>0</v>
      </c>
      <c r="AH3" s="22" t="b">
        <v>0</v>
      </c>
      <c r="AI3" s="22" t="b">
        <v>0</v>
      </c>
      <c r="AJ3" s="22" t="b">
        <v>0</v>
      </c>
      <c r="AK3" s="22" t="b">
        <v>0</v>
      </c>
      <c r="AL3" s="22" t="b">
        <v>0</v>
      </c>
      <c r="AM3" s="22" t="b">
        <v>0</v>
      </c>
      <c r="AN3" s="22" t="b">
        <v>0</v>
      </c>
      <c r="AO3" s="22" t="b">
        <v>0</v>
      </c>
      <c r="AP3" s="22" t="b">
        <v>0</v>
      </c>
      <c r="AQ3" s="22" t="b">
        <v>0</v>
      </c>
      <c r="AR3" s="22" t="str">
        <f>IF('受付年月日-電子メール-変更'!$X$57="","",'受付年月日-電子メール-変更'!$X$57)</f>
        <v/>
      </c>
      <c r="AS3" s="22" t="b">
        <v>0</v>
      </c>
      <c r="AT3" s="22" t="b">
        <v>0</v>
      </c>
      <c r="AU3" s="22" t="str">
        <f>IF('受付年月日-電子メール-変更'!$X$61="","",'受付年月日-電子メール-変更'!$X$61)</f>
        <v/>
      </c>
      <c r="AV3" s="22" t="str">
        <f>IF('受付年月日-電子メール-変更'!$X$60="","",'受付年月日-電子メール-変更'!$X$60)</f>
        <v/>
      </c>
      <c r="AW3" s="22" t="b">
        <v>0</v>
      </c>
      <c r="AX3" s="22" t="b">
        <v>0</v>
      </c>
      <c r="AY3" s="22" t="b">
        <v>0</v>
      </c>
      <c r="AZ3" s="22" t="b">
        <v>0</v>
      </c>
      <c r="BA3" s="22" t="b">
        <v>0</v>
      </c>
      <c r="BB3" s="22" t="b">
        <v>0</v>
      </c>
      <c r="BC3" s="22" t="b">
        <v>0</v>
      </c>
      <c r="BD3" s="22" t="b">
        <v>0</v>
      </c>
      <c r="BE3" s="22" t="str">
        <f>IF('受付年月日-電子メール-変更'!$N$69="","",'受付年月日-電子メール-変更'!$N$69)</f>
        <v/>
      </c>
      <c r="BF3" s="22" t="str">
        <f>IF('受付年月日-電子メール-変更'!$N$70="","",'受付年月日-電子メール-変更'!$N$70)</f>
        <v/>
      </c>
      <c r="BG3" s="22" t="str">
        <f>'受付年月日-電子メール-変更'!$R$72&amp;"　"&amp;'受付年月日-電子メール-変更'!$R$74</f>
        <v>　</v>
      </c>
      <c r="BH3" s="22" t="str">
        <f>IF('受付年月日-電子メール-変更'!$R$76="","",'受付年月日-電子メール-変更'!$R$76)</f>
        <v/>
      </c>
      <c r="BI3" s="22" t="str">
        <f>IF('受付年月日-電子メール-変更'!$R$77="","",'受付年月日-電子メール-変更'!$R$77)</f>
        <v/>
      </c>
      <c r="BJ3" s="22" t="b">
        <v>0</v>
      </c>
      <c r="BK3" s="22" t="str">
        <f>IF('受付年月日-電子メール-変更'!$N$81="","",'受付年月日-電子メール-変更'!$N$81)</f>
        <v/>
      </c>
      <c r="BL3" s="22" t="str">
        <f>IF('受付年月日-電子メール-変更'!$N$82="","",'受付年月日-電子メール-変更'!$N$82)</f>
        <v/>
      </c>
      <c r="BM3" s="22" t="str">
        <f>'受付年月日-電子メール-変更'!$R$84&amp;"　"&amp;'受付年月日-電子メール-変更'!$R$86</f>
        <v>　</v>
      </c>
      <c r="BN3" s="22" t="str">
        <f>IF('受付年月日-電子メール-変更'!$R$88="","",'受付年月日-電子メール-変更'!$R$88)</f>
        <v/>
      </c>
      <c r="BO3" s="22" t="str">
        <f>IF('受付年月日-電子メール-変更'!$R$89="","",'受付年月日-電子メール-変更'!$R$89)</f>
        <v/>
      </c>
    </row>
    <row r="4" spans="1:67" ht="30" customHeight="1" x14ac:dyDescent="0.45">
      <c r="A4" s="24" t="s">
        <v>188</v>
      </c>
      <c r="B4" s="48" t="str">
        <f>IF($B$3="","",$B$3)</f>
        <v/>
      </c>
      <c r="C4" s="22" t="s">
        <v>188</v>
      </c>
      <c r="D4" s="47"/>
      <c r="E4" s="49" t="str">
        <f>$E$3</f>
        <v/>
      </c>
      <c r="F4" s="49" t="str">
        <f>$F$3</f>
        <v/>
      </c>
      <c r="G4" s="49" t="str">
        <f>$G$3</f>
        <v/>
      </c>
      <c r="H4" s="50" t="str">
        <f>$H$3</f>
        <v/>
      </c>
      <c r="I4" s="50" t="str">
        <f>$I$3</f>
        <v/>
      </c>
      <c r="J4" s="50" t="str">
        <f>$J$3</f>
        <v/>
      </c>
      <c r="K4" s="50" t="str">
        <f>$K$3</f>
        <v/>
      </c>
      <c r="L4" s="50" t="str">
        <f>$L$3</f>
        <v/>
      </c>
      <c r="M4" s="50" t="str">
        <f>$M$3</f>
        <v/>
      </c>
      <c r="N4" s="50" t="str">
        <f>$N$3</f>
        <v/>
      </c>
      <c r="O4" s="50" t="str">
        <f>$O$3</f>
        <v/>
      </c>
      <c r="P4" s="50" t="str">
        <f>$P$3</f>
        <v>町</v>
      </c>
      <c r="Q4" s="50" t="str">
        <f>IF($Q$3=TRUE,"〇","")</f>
        <v/>
      </c>
      <c r="R4" s="50" t="str">
        <f>IF($R$3=TRUE,"〇","")</f>
        <v/>
      </c>
      <c r="S4" s="50" t="str">
        <f>IF($S$3=TRUE,"〇","")</f>
        <v/>
      </c>
      <c r="T4" s="50" t="str">
        <f>IF($T$3=TRUE,"〇","")</f>
        <v/>
      </c>
      <c r="U4" s="50" t="str">
        <f>IF($U$3=TRUE,"〇","")</f>
        <v/>
      </c>
      <c r="V4" s="50" t="str">
        <f>$V$3</f>
        <v/>
      </c>
      <c r="W4" s="50" t="str">
        <f>$W$3</f>
        <v/>
      </c>
      <c r="X4" s="50" t="str">
        <f>$X$3</f>
        <v/>
      </c>
      <c r="Y4" s="50" t="str">
        <f>$Y$3</f>
        <v/>
      </c>
      <c r="Z4" s="49" t="str">
        <f>$Z$3</f>
        <v/>
      </c>
      <c r="AA4" s="49" t="str">
        <f>$AA$3</f>
        <v/>
      </c>
      <c r="AB4" s="50" t="str">
        <f>IF($AB$3=TRUE,"〇","")</f>
        <v/>
      </c>
      <c r="AC4" s="50" t="str">
        <f>IF($AC$3=TRUE,"〇","")</f>
        <v/>
      </c>
      <c r="AD4" s="50">
        <f>$AD$3</f>
        <v>0</v>
      </c>
      <c r="AE4" s="50" t="str">
        <f>IF($AE$3=TRUE,"〇","")</f>
        <v/>
      </c>
      <c r="AF4" s="50">
        <f>$AF$3</f>
        <v>0</v>
      </c>
      <c r="AG4" s="50">
        <f>$AG$3</f>
        <v>0</v>
      </c>
      <c r="AH4" s="50" t="str">
        <f>IF($AH$3=TRUE,"〇","")</f>
        <v/>
      </c>
      <c r="AI4" s="50" t="str">
        <f>IF($AI$3=TRUE,"〇","")</f>
        <v/>
      </c>
      <c r="AJ4" s="50" t="str">
        <f>IF($AJ$3=TRUE,"〇","")</f>
        <v/>
      </c>
      <c r="AK4" s="50" t="str">
        <f>IF($AK$3=TRUE,"〇","")</f>
        <v/>
      </c>
      <c r="AL4" s="50" t="str">
        <f>IF($AL$3=TRUE,"〇","")</f>
        <v/>
      </c>
      <c r="AM4" s="50" t="str">
        <f>IF($AM$3=TRUE,"〇","")</f>
        <v/>
      </c>
      <c r="AN4" s="50" t="str">
        <f>IF($AN$3=TRUE,"〇","")</f>
        <v/>
      </c>
      <c r="AO4" s="50" t="str">
        <f>IF($AO$3=TRUE,"〇","")</f>
        <v/>
      </c>
      <c r="AP4" s="50" t="str">
        <f>IF($AP$3=TRUE,"〇","")</f>
        <v/>
      </c>
      <c r="AQ4" s="50" t="str">
        <f>IF($AQ$3=TRUE,"〇","")</f>
        <v/>
      </c>
      <c r="AR4" s="50" t="str">
        <f>$AR$3</f>
        <v/>
      </c>
      <c r="AS4" s="50" t="str">
        <f>IF($AS$3=TRUE,"〇","")</f>
        <v/>
      </c>
      <c r="AT4" s="50" t="str">
        <f>IF($AT$3=TRUE,"〇","")</f>
        <v/>
      </c>
      <c r="AU4" s="50" t="str">
        <f>$AU$3</f>
        <v/>
      </c>
      <c r="AV4" s="50" t="str">
        <f>$AV$3</f>
        <v/>
      </c>
      <c r="AW4" s="50" t="str">
        <f>IF($AW$3=TRUE,"〇","")</f>
        <v/>
      </c>
      <c r="AX4" s="50" t="str">
        <f>IF($AX$3=TRUE,"〇","")</f>
        <v/>
      </c>
      <c r="AY4" s="50" t="str">
        <f>IF($AY$3=TRUE,"〇","")</f>
        <v/>
      </c>
      <c r="AZ4" s="50" t="str">
        <f>IF($AZ$3=TRUE,"〇","")</f>
        <v/>
      </c>
      <c r="BA4" s="50" t="str">
        <f>IF($BA$3=TRUE,"〇","")</f>
        <v/>
      </c>
      <c r="BB4" s="50" t="str">
        <f>IF($BB$3=TRUE,"〇","")</f>
        <v/>
      </c>
      <c r="BC4" s="50" t="str">
        <f>IF($BC$3=TRUE,"〇","")</f>
        <v/>
      </c>
      <c r="BD4" s="50" t="str">
        <f>IF($BD$3=TRUE,"〇","")</f>
        <v/>
      </c>
      <c r="BE4" s="50" t="str">
        <f>$BE$3</f>
        <v/>
      </c>
      <c r="BF4" s="50" t="str">
        <f>$BF$3</f>
        <v/>
      </c>
      <c r="BG4" s="50" t="str">
        <f>$BG$3</f>
        <v>　</v>
      </c>
      <c r="BH4" s="50" t="str">
        <f>$BH$3</f>
        <v/>
      </c>
      <c r="BI4" s="50" t="str">
        <f>$BI$3</f>
        <v/>
      </c>
      <c r="BJ4" s="50" t="str">
        <f>IF($BJ$3=TRUE,"〇","")</f>
        <v/>
      </c>
      <c r="BK4" s="50" t="str">
        <f>$BK$3</f>
        <v/>
      </c>
      <c r="BL4" s="50" t="str">
        <f>$BL$3</f>
        <v/>
      </c>
      <c r="BM4" s="50" t="str">
        <f>$BM$3</f>
        <v>　</v>
      </c>
      <c r="BN4" s="50" t="str">
        <f>$BN$3</f>
        <v/>
      </c>
      <c r="BO4" s="50" t="str">
        <f>$BO$3</f>
        <v/>
      </c>
    </row>
    <row r="5" spans="1:67" ht="20.399999999999999" customHeight="1" x14ac:dyDescent="0.45">
      <c r="A5" s="24" t="s">
        <v>189</v>
      </c>
      <c r="C5" s="24" t="e">
        <f>VLOOKUP($A$1,管理シート!$A$3:$BN$200,2,FALSE)</f>
        <v>#N/A</v>
      </c>
      <c r="D5" s="24" t="e">
        <f>VLOOKUP($A$1,管理シート!$A$3:$BN$200,3,FALSE)</f>
        <v>#N/A</v>
      </c>
      <c r="E5" s="24" t="e">
        <f>VLOOKUP($A$1,管理シート!$A$3:$BN$200,4,FALSE)</f>
        <v>#N/A</v>
      </c>
      <c r="F5" s="24" t="e">
        <f>VLOOKUP($A$1,管理シート!$A$3:$BN$200,5,FALSE)</f>
        <v>#N/A</v>
      </c>
      <c r="G5" s="24" t="e">
        <f>VLOOKUP($A$1,管理シート!$A$3:$BN$200,6,FALSE)</f>
        <v>#N/A</v>
      </c>
      <c r="H5" s="24" t="e">
        <f>VLOOKUP($A$1,管理シート!$A$3:$BN$200,7,FALSE)</f>
        <v>#N/A</v>
      </c>
      <c r="I5" s="24" t="e">
        <f>VLOOKUP($A$1,管理シート!$A$3:$BN$200,8,FALSE)</f>
        <v>#N/A</v>
      </c>
      <c r="J5" s="24" t="e">
        <f>VLOOKUP($A$1,管理シート!$A$3:$BN$200,9,FALSE)</f>
        <v>#N/A</v>
      </c>
      <c r="K5" s="24" t="e">
        <f>VLOOKUP($A$1,管理シート!$A$3:$BN$200,10,FALSE)</f>
        <v>#N/A</v>
      </c>
      <c r="L5" s="24" t="e">
        <f>VLOOKUP($A$1,管理シート!$A$3:$BN$20011,FALSE)</f>
        <v>#N/A</v>
      </c>
      <c r="M5" s="24" t="e">
        <f>VLOOKUP($A$1,管理シート!$A$3:$BN$200,12,FALSE)</f>
        <v>#N/A</v>
      </c>
      <c r="N5" s="24" t="e">
        <f>VLOOKUP($A$1,管理シート!$A$3:$BN$200,13,FALSE)</f>
        <v>#N/A</v>
      </c>
      <c r="O5" s="24" t="e">
        <f>VLOOKUP($A$1,管理シート!$A$3:$BN$200,14,FALSE)</f>
        <v>#N/A</v>
      </c>
      <c r="P5" s="24" t="e">
        <f>VLOOKUP($A$1,管理シート!$A$3:$BN$200,15,FALSE)</f>
        <v>#N/A</v>
      </c>
      <c r="Q5" s="24" t="e">
        <f>VLOOKUP($A$1,管理シート!$A$3:$BN$200,16,FALSE)</f>
        <v>#N/A</v>
      </c>
      <c r="R5" s="24" t="e">
        <f>VLOOKUP($A$1,管理シート!$A$3:$BN$200,17,FALSE)</f>
        <v>#N/A</v>
      </c>
      <c r="S5" s="24" t="e">
        <f>VLOOKUP($A$1,管理シート!$A$3:$BN$200,18,FALSE)</f>
        <v>#N/A</v>
      </c>
      <c r="T5" s="24" t="e">
        <f>VLOOKUP($A$1,管理シート!$A$3:$BN$200,19,FALSE)</f>
        <v>#N/A</v>
      </c>
      <c r="U5" s="24" t="e">
        <f>VLOOKUP($A$1,管理シート!$A$3:$BN$200,20,FALSE)</f>
        <v>#N/A</v>
      </c>
      <c r="V5" s="24" t="e">
        <f>VLOOKUP($A$1,管理シート!$A$3:$BN$200,21,FALSE)</f>
        <v>#N/A</v>
      </c>
      <c r="W5" s="24" t="e">
        <f>VLOOKUP($A$1,管理シート!$A$3:$BN$200,22,FALSE)</f>
        <v>#N/A</v>
      </c>
      <c r="X5" s="24" t="e">
        <f>VLOOKUP($A$1,管理シート!$A$3:$BN$200,23,FALSE)</f>
        <v>#N/A</v>
      </c>
      <c r="Y5" s="24" t="e">
        <f>VLOOKUP($A$1,管理シート!$A$3:$BN$200,24,FALSE)</f>
        <v>#N/A</v>
      </c>
      <c r="Z5" s="24" t="e">
        <f>VLOOKUP($A$1,管理シート!$A$3:$BN$200,25,FALSE)</f>
        <v>#N/A</v>
      </c>
      <c r="AA5" s="24" t="e">
        <f>VLOOKUP($A$1,管理シート!$A$3:$BN$200,26,FALSE)</f>
        <v>#N/A</v>
      </c>
      <c r="AB5" s="24" t="e">
        <f>VLOOKUP($A$1,管理シート!$A$3:$BN$200,27,FALSE)</f>
        <v>#N/A</v>
      </c>
      <c r="AC5" s="24" t="e">
        <f>VLOOKUP($A$1,管理シート!$A$3:$BN$200,28,FALSE)</f>
        <v>#N/A</v>
      </c>
      <c r="AD5" s="24" t="e">
        <f>VLOOKUP($A$1,管理シート!$A$3:$BN$200,29,FALSE)</f>
        <v>#N/A</v>
      </c>
      <c r="AE5" s="24" t="e">
        <f>VLOOKUP($A$1,管理シート!$A$3:$BN$200,30,FALSE)</f>
        <v>#N/A</v>
      </c>
      <c r="AF5" s="24" t="e">
        <f>VLOOKUP($A$1,管理シート!$A$3:$BN$200,31,FALSE)</f>
        <v>#N/A</v>
      </c>
      <c r="AG5" s="24" t="e">
        <f>VLOOKUP($A$1,管理シート!$A$3:$BN$200,32,FALSE)</f>
        <v>#N/A</v>
      </c>
      <c r="AH5" s="24" t="e">
        <f>VLOOKUP($A$1,管理シート!$A$3:$BN$200,33,FALSE)</f>
        <v>#N/A</v>
      </c>
      <c r="AI5" s="24" t="e">
        <f>VLOOKUP($A$1,管理シート!$A$3:$BN$200,34,FALSE)</f>
        <v>#N/A</v>
      </c>
      <c r="AJ5" s="24" t="e">
        <f>VLOOKUP($A$1,管理シート!$A$3:$BN$200,35,FALSE)</f>
        <v>#N/A</v>
      </c>
      <c r="AK5" s="24" t="e">
        <f>VLOOKUP($A$1,管理シート!$A$3:$BN$200,36,FALSE)</f>
        <v>#N/A</v>
      </c>
      <c r="AL5" s="24" t="e">
        <f>VLOOKUP($A$1,管理シート!$A$3:$BN$200,37,FALSE)</f>
        <v>#N/A</v>
      </c>
      <c r="AM5" s="24" t="e">
        <f>VLOOKUP($A$1,管理シート!$A$3:$BN$200,38,FALSE)</f>
        <v>#N/A</v>
      </c>
      <c r="AN5" s="24" t="e">
        <f>VLOOKUP($A$1,管理シート!$A$3:$BN$200,39,FALSE)</f>
        <v>#N/A</v>
      </c>
      <c r="AO5" s="24" t="e">
        <f>VLOOKUP($A$1,管理シート!$A$3:$BN$200,40,FALSE)</f>
        <v>#N/A</v>
      </c>
      <c r="AP5" s="24" t="e">
        <f>VLOOKUP($A$1,管理シート!$A$3:$BN$200,41,FALSE)</f>
        <v>#N/A</v>
      </c>
      <c r="AQ5" s="24" t="e">
        <f>VLOOKUP($A$1,管理シート!$A$3:$BN$200,42,FALSE)</f>
        <v>#N/A</v>
      </c>
      <c r="AR5" s="24" t="e">
        <f>VLOOKUP($A$1,管理シート!$A$3:$BN$200,43,FALSE)</f>
        <v>#N/A</v>
      </c>
      <c r="AS5" s="24" t="e">
        <f>VLOOKUP($A$1,管理シート!$A$3:$BN$200,44,FALSE)</f>
        <v>#N/A</v>
      </c>
      <c r="AT5" s="24" t="e">
        <f>VLOOKUP($A$1,管理シート!$A$3:$BN$200,45,FALSE)</f>
        <v>#N/A</v>
      </c>
      <c r="AU5" s="24" t="e">
        <f>VLOOKUP($A$1,管理シート!$A$3:$BN$200,46,FALSE)</f>
        <v>#N/A</v>
      </c>
      <c r="AV5" s="24" t="e">
        <f>VLOOKUP($A$1,管理シート!$A$3:$BN$200,47,FALSE)</f>
        <v>#N/A</v>
      </c>
      <c r="AW5" s="24" t="e">
        <f>VLOOKUP($A$1,管理シート!$A$3:$BN$200,48,FALSE)</f>
        <v>#N/A</v>
      </c>
      <c r="AX5" s="24" t="e">
        <f>VLOOKUP($A$1,管理シート!$A$3:$BN$200,49,FALSE)</f>
        <v>#N/A</v>
      </c>
      <c r="AY5" s="24" t="e">
        <f>VLOOKUP($A$1,管理シート!$A$3:$BN$200,50,FALSE)</f>
        <v>#N/A</v>
      </c>
      <c r="AZ5" s="24" t="e">
        <f>VLOOKUP($A$1,管理シート!$A$3:$BN$200,51,FALSE)</f>
        <v>#N/A</v>
      </c>
      <c r="BA5" s="24" t="e">
        <f>VLOOKUP($A$1,管理シート!$A$3:$BN$200,52,FALSE)</f>
        <v>#N/A</v>
      </c>
      <c r="BB5" s="24" t="e">
        <f>VLOOKUP($A$1,管理シート!$A$3:$BN$200,53,FALSE)</f>
        <v>#N/A</v>
      </c>
      <c r="BC5" s="24" t="e">
        <f>VLOOKUP($A$1,管理シート!$A$3:$BN$200,54,FALSE)</f>
        <v>#N/A</v>
      </c>
      <c r="BD5" s="24" t="e">
        <f>VLOOKUP($A$1,管理シート!$A$3:$BN$200,55,FALSE)</f>
        <v>#N/A</v>
      </c>
      <c r="BE5" s="24" t="e">
        <f>VLOOKUP($A$1,管理シート!$A$3:$BN$200,56,FALSE)</f>
        <v>#N/A</v>
      </c>
      <c r="BF5" s="24" t="e">
        <f>VLOOKUP($A$1,管理シート!$A$3:$BN$200,57,FALSE)</f>
        <v>#N/A</v>
      </c>
      <c r="BG5" s="24" t="e">
        <f>VLOOKUP($A$1,管理シート!$A$3:$BN$200,58,FALSE)</f>
        <v>#N/A</v>
      </c>
      <c r="BH5" s="24" t="e">
        <f>VLOOKUP($A$1,管理シート!$A$3:$BN$200,59,FALSE)</f>
        <v>#N/A</v>
      </c>
      <c r="BI5" s="24" t="e">
        <f>VLOOKUP($A$1,管理シート!$A$3:$BN$200,60,FALSE)</f>
        <v>#N/A</v>
      </c>
      <c r="BJ5" s="24" t="e">
        <f>VLOOKUP($A$1,管理シート!$A$3:$BN$200,61,FALSE)</f>
        <v>#N/A</v>
      </c>
      <c r="BK5" s="24" t="e">
        <f>VLOOKUP($A$1,管理シート!$A$3:$BN$200,62,FALSE)</f>
        <v>#N/A</v>
      </c>
      <c r="BL5" s="24" t="e">
        <f>VLOOKUP($A$1,管理シート!$A$3:$BN$200,63,FALSE)</f>
        <v>#N/A</v>
      </c>
      <c r="BM5" s="24" t="e">
        <f>VLOOKUP($A$1,管理シート!$A$3:$BN$200,64,FALSE)</f>
        <v>#N/A</v>
      </c>
      <c r="BN5" s="24" t="e">
        <f>VLOOKUP($A$1,管理シート!$A$3:$BN$200,65,FALSE)</f>
        <v>#N/A</v>
      </c>
      <c r="BO5" s="24" t="e">
        <f>VLOOKUP($A$1,管理シート!$A$3:$BN$200,66,FALSE)</f>
        <v>#N/A</v>
      </c>
    </row>
    <row r="6" spans="1:67" ht="30" customHeight="1" x14ac:dyDescent="0.45">
      <c r="A6" s="24" t="s">
        <v>190</v>
      </c>
      <c r="C6" s="70" t="str">
        <f>IF(C4=0,C5,C4)</f>
        <v>変更</v>
      </c>
      <c r="D6" s="70" t="e">
        <f t="shared" ref="D6:BO6" si="0">IF(D4=0,D5,D4)</f>
        <v>#N/A</v>
      </c>
      <c r="E6" s="70" t="str">
        <f t="shared" si="0"/>
        <v/>
      </c>
      <c r="F6" s="70" t="str">
        <f t="shared" si="0"/>
        <v/>
      </c>
      <c r="G6" s="70" t="str">
        <f t="shared" si="0"/>
        <v/>
      </c>
      <c r="H6" s="70" t="str">
        <f t="shared" si="0"/>
        <v/>
      </c>
      <c r="I6" s="70" t="str">
        <f t="shared" si="0"/>
        <v/>
      </c>
      <c r="J6" s="70" t="str">
        <f t="shared" si="0"/>
        <v/>
      </c>
      <c r="K6" s="70" t="str">
        <f t="shared" si="0"/>
        <v/>
      </c>
      <c r="L6" s="70" t="str">
        <f t="shared" si="0"/>
        <v/>
      </c>
      <c r="M6" s="70" t="str">
        <f t="shared" si="0"/>
        <v/>
      </c>
      <c r="N6" s="70" t="str">
        <f t="shared" si="0"/>
        <v/>
      </c>
      <c r="O6" s="70" t="str">
        <f t="shared" si="0"/>
        <v/>
      </c>
      <c r="P6" s="70" t="e">
        <f>IF(P4="町",P5,P4)</f>
        <v>#N/A</v>
      </c>
      <c r="Q6" s="70" t="str">
        <f t="shared" si="0"/>
        <v/>
      </c>
      <c r="R6" s="70" t="str">
        <f t="shared" si="0"/>
        <v/>
      </c>
      <c r="S6" s="70" t="str">
        <f t="shared" si="0"/>
        <v/>
      </c>
      <c r="T6" s="70" t="str">
        <f t="shared" si="0"/>
        <v/>
      </c>
      <c r="U6" s="70" t="str">
        <f t="shared" si="0"/>
        <v/>
      </c>
      <c r="V6" s="70" t="str">
        <f t="shared" si="0"/>
        <v/>
      </c>
      <c r="W6" s="70" t="str">
        <f t="shared" si="0"/>
        <v/>
      </c>
      <c r="X6" s="70" t="str">
        <f t="shared" si="0"/>
        <v/>
      </c>
      <c r="Y6" s="70" t="str">
        <f t="shared" si="0"/>
        <v/>
      </c>
      <c r="Z6" s="70" t="str">
        <f t="shared" si="0"/>
        <v/>
      </c>
      <c r="AA6" s="70" t="str">
        <f t="shared" si="0"/>
        <v/>
      </c>
      <c r="AB6" s="70" t="str">
        <f t="shared" si="0"/>
        <v/>
      </c>
      <c r="AC6" s="70" t="str">
        <f t="shared" si="0"/>
        <v/>
      </c>
      <c r="AD6" s="70" t="e">
        <f t="shared" si="0"/>
        <v>#N/A</v>
      </c>
      <c r="AE6" s="70" t="str">
        <f t="shared" si="0"/>
        <v/>
      </c>
      <c r="AF6" s="70" t="e">
        <f t="shared" si="0"/>
        <v>#N/A</v>
      </c>
      <c r="AG6" s="70" t="e">
        <f t="shared" si="0"/>
        <v>#N/A</v>
      </c>
      <c r="AH6" s="70" t="str">
        <f t="shared" si="0"/>
        <v/>
      </c>
      <c r="AI6" s="70" t="str">
        <f t="shared" si="0"/>
        <v/>
      </c>
      <c r="AJ6" s="70" t="str">
        <f t="shared" si="0"/>
        <v/>
      </c>
      <c r="AK6" s="70" t="str">
        <f t="shared" si="0"/>
        <v/>
      </c>
      <c r="AL6" s="70" t="str">
        <f t="shared" si="0"/>
        <v/>
      </c>
      <c r="AM6" s="70" t="str">
        <f t="shared" si="0"/>
        <v/>
      </c>
      <c r="AN6" s="70" t="str">
        <f t="shared" si="0"/>
        <v/>
      </c>
      <c r="AO6" s="70" t="str">
        <f t="shared" si="0"/>
        <v/>
      </c>
      <c r="AP6" s="70" t="str">
        <f t="shared" si="0"/>
        <v/>
      </c>
      <c r="AQ6" s="70" t="str">
        <f t="shared" si="0"/>
        <v/>
      </c>
      <c r="AR6" s="70" t="str">
        <f t="shared" si="0"/>
        <v/>
      </c>
      <c r="AS6" s="70" t="str">
        <f t="shared" si="0"/>
        <v/>
      </c>
      <c r="AT6" s="70" t="str">
        <f t="shared" si="0"/>
        <v/>
      </c>
      <c r="AU6" s="70" t="str">
        <f t="shared" si="0"/>
        <v/>
      </c>
      <c r="AV6" s="70" t="str">
        <f t="shared" si="0"/>
        <v/>
      </c>
      <c r="AW6" s="70" t="str">
        <f t="shared" si="0"/>
        <v/>
      </c>
      <c r="AX6" s="70" t="str">
        <f t="shared" si="0"/>
        <v/>
      </c>
      <c r="AY6" s="70" t="str">
        <f t="shared" si="0"/>
        <v/>
      </c>
      <c r="AZ6" s="70" t="str">
        <f t="shared" si="0"/>
        <v/>
      </c>
      <c r="BA6" s="70" t="str">
        <f t="shared" si="0"/>
        <v/>
      </c>
      <c r="BB6" s="70" t="str">
        <f t="shared" si="0"/>
        <v/>
      </c>
      <c r="BC6" s="70" t="str">
        <f t="shared" si="0"/>
        <v/>
      </c>
      <c r="BD6" s="70" t="str">
        <f t="shared" si="0"/>
        <v/>
      </c>
      <c r="BE6" s="70" t="str">
        <f t="shared" si="0"/>
        <v/>
      </c>
      <c r="BF6" s="70" t="str">
        <f t="shared" si="0"/>
        <v/>
      </c>
      <c r="BG6" s="70" t="str">
        <f t="shared" si="0"/>
        <v>　</v>
      </c>
      <c r="BH6" s="70" t="str">
        <f t="shared" si="0"/>
        <v/>
      </c>
      <c r="BI6" s="70" t="str">
        <f t="shared" si="0"/>
        <v/>
      </c>
      <c r="BJ6" s="70" t="str">
        <f t="shared" si="0"/>
        <v/>
      </c>
      <c r="BK6" s="70" t="str">
        <f t="shared" si="0"/>
        <v/>
      </c>
      <c r="BL6" s="70" t="str">
        <f t="shared" si="0"/>
        <v/>
      </c>
      <c r="BM6" s="70" t="str">
        <f t="shared" si="0"/>
        <v>　</v>
      </c>
      <c r="BN6" s="70" t="str">
        <f t="shared" si="0"/>
        <v/>
      </c>
      <c r="BO6" s="70" t="str">
        <f t="shared" si="0"/>
        <v/>
      </c>
    </row>
  </sheetData>
  <sheetProtection selectLockedCells="1" selectUnlockedCells="1"/>
  <phoneticPr fontId="18"/>
  <printOptions headings="1"/>
  <pageMargins left="0.70866141732283472" right="0.70866141732283472" top="0.74803149606299213" bottom="0.74803149606299213" header="0.31496062992125984" footer="0.31496062992125984"/>
  <pageSetup paperSize="9" scale="63" orientation="landscape" r:id="rId1"/>
  <colBreaks count="2" manualBreakCount="2">
    <brk id="16" max="1048575" man="1"/>
    <brk id="55" max="10485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8BC781-408B-4053-AFBA-F8A0E04AAAF3}">
  <dimension ref="A1:BN2"/>
  <sheetViews>
    <sheetView workbookViewId="0">
      <selection activeCell="B4" sqref="B4"/>
    </sheetView>
  </sheetViews>
  <sheetFormatPr defaultRowHeight="18" x14ac:dyDescent="0.45"/>
  <sheetData>
    <row r="1" spans="1:66" x14ac:dyDescent="0.45">
      <c r="A1" s="71"/>
    </row>
    <row r="2" spans="1:66" s="29" customFormat="1" ht="30" customHeight="1" x14ac:dyDescent="0.45">
      <c r="A2" s="21" t="s">
        <v>121</v>
      </c>
      <c r="B2" s="21" t="s">
        <v>100</v>
      </c>
      <c r="C2" s="21" t="s">
        <v>91</v>
      </c>
      <c r="D2" s="26" t="s">
        <v>92</v>
      </c>
      <c r="E2" s="26" t="s">
        <v>93</v>
      </c>
      <c r="F2" s="26" t="s">
        <v>90</v>
      </c>
      <c r="G2" s="21" t="s">
        <v>123</v>
      </c>
      <c r="H2" s="21" t="s">
        <v>124</v>
      </c>
      <c r="I2" s="21" t="s">
        <v>125</v>
      </c>
      <c r="J2" s="21" t="s">
        <v>126</v>
      </c>
      <c r="K2" s="21" t="s">
        <v>127</v>
      </c>
      <c r="L2" s="21" t="s">
        <v>128</v>
      </c>
      <c r="M2" s="21" t="s">
        <v>37</v>
      </c>
      <c r="N2" s="21" t="s">
        <v>38</v>
      </c>
      <c r="O2" s="21" t="s">
        <v>71</v>
      </c>
      <c r="P2" s="21" t="s">
        <v>75</v>
      </c>
      <c r="Q2" s="27" t="s">
        <v>102</v>
      </c>
      <c r="R2" s="21" t="s">
        <v>24</v>
      </c>
      <c r="S2" s="21" t="s">
        <v>25</v>
      </c>
      <c r="T2" s="21" t="s">
        <v>40</v>
      </c>
      <c r="U2" s="21" t="s">
        <v>67</v>
      </c>
      <c r="V2" s="21" t="s">
        <v>68</v>
      </c>
      <c r="W2" s="21" t="s">
        <v>69</v>
      </c>
      <c r="X2" s="21" t="s">
        <v>70</v>
      </c>
      <c r="Y2" s="26" t="s">
        <v>103</v>
      </c>
      <c r="Z2" s="28" t="s">
        <v>104</v>
      </c>
      <c r="AA2" s="21" t="s">
        <v>73</v>
      </c>
      <c r="AB2" s="21" t="s">
        <v>72</v>
      </c>
      <c r="AC2" s="21" t="s">
        <v>183</v>
      </c>
      <c r="AD2" s="21" t="s">
        <v>181</v>
      </c>
      <c r="AE2" s="21" t="s">
        <v>184</v>
      </c>
      <c r="AF2" s="21" t="s">
        <v>182</v>
      </c>
      <c r="AG2" s="21" t="s">
        <v>108</v>
      </c>
      <c r="AH2" s="21" t="s">
        <v>109</v>
      </c>
      <c r="AI2" s="21" t="s">
        <v>85</v>
      </c>
      <c r="AJ2" s="21" t="s">
        <v>86</v>
      </c>
      <c r="AK2" s="21" t="s">
        <v>87</v>
      </c>
      <c r="AL2" s="21" t="s">
        <v>40</v>
      </c>
      <c r="AM2" s="21" t="s">
        <v>110</v>
      </c>
      <c r="AN2" s="21" t="s">
        <v>111</v>
      </c>
      <c r="AO2" s="21" t="s">
        <v>112</v>
      </c>
      <c r="AP2" s="21" t="s">
        <v>113</v>
      </c>
      <c r="AQ2" s="21" t="s">
        <v>28</v>
      </c>
      <c r="AR2" s="21" t="s">
        <v>114</v>
      </c>
      <c r="AS2" s="21" t="s">
        <v>115</v>
      </c>
      <c r="AT2" s="21" t="s">
        <v>122</v>
      </c>
      <c r="AU2" s="21" t="s">
        <v>76</v>
      </c>
      <c r="AV2" s="21" t="s">
        <v>105</v>
      </c>
      <c r="AW2" s="21" t="s">
        <v>106</v>
      </c>
      <c r="AX2" s="21" t="s">
        <v>116</v>
      </c>
      <c r="AY2" s="21" t="s">
        <v>74</v>
      </c>
      <c r="AZ2" s="21" t="s">
        <v>107</v>
      </c>
      <c r="BA2" s="21" t="s">
        <v>117</v>
      </c>
      <c r="BB2" s="21" t="s">
        <v>118</v>
      </c>
      <c r="BC2" s="21" t="s">
        <v>119</v>
      </c>
      <c r="BD2" s="21" t="s">
        <v>129</v>
      </c>
      <c r="BE2" s="21" t="s">
        <v>138</v>
      </c>
      <c r="BF2" s="21" t="s">
        <v>130</v>
      </c>
      <c r="BG2" s="21" t="s">
        <v>131</v>
      </c>
      <c r="BH2" s="21" t="s">
        <v>132</v>
      </c>
      <c r="BI2" s="21" t="s">
        <v>120</v>
      </c>
      <c r="BJ2" s="21" t="s">
        <v>133</v>
      </c>
      <c r="BK2" s="21" t="s">
        <v>139</v>
      </c>
      <c r="BL2" s="21" t="s">
        <v>134</v>
      </c>
      <c r="BM2" s="21" t="s">
        <v>135</v>
      </c>
      <c r="BN2" s="21" t="s">
        <v>136</v>
      </c>
    </row>
  </sheetData>
  <phoneticPr fontId="18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4</vt:i4>
      </vt:variant>
    </vt:vector>
  </HeadingPairs>
  <TitlesOfParts>
    <vt:vector size="9" baseType="lpstr">
      <vt:lpstr>受付年月日-電子メール-新規</vt:lpstr>
      <vt:lpstr>受付年月日-電子メール-変更</vt:lpstr>
      <vt:lpstr>データ集計用（新規）</vt:lpstr>
      <vt:lpstr>データ集計用（変更）</vt:lpstr>
      <vt:lpstr>管理シート</vt:lpstr>
      <vt:lpstr>'データ集計用（新規）'!Print_Area</vt:lpstr>
      <vt:lpstr>'データ集計用（変更）'!Print_Area</vt:lpstr>
      <vt:lpstr>'受付年月日-電子メール-新規'!Print_Area</vt:lpstr>
      <vt:lpstr>'受付年月日-電子メール-変更'!Print_Area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Administrator</cp:lastModifiedBy>
  <cp:lastPrinted>2024-03-01T00:16:12Z</cp:lastPrinted>
  <dcterms:created xsi:type="dcterms:W3CDTF">2022-04-12T00:13:40Z</dcterms:created>
  <dcterms:modified xsi:type="dcterms:W3CDTF">2024-03-29T01:04:06Z</dcterms:modified>
</cp:coreProperties>
</file>