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filesv01\行政管理課\R04\060010 統計事業\050 知多統計研究協議会\07知多半島の統計\03 校正\06　ウェブサイト公開用\"/>
    </mc:Choice>
  </mc:AlternateContent>
  <bookViews>
    <workbookView xWindow="2175" yWindow="-15" windowWidth="12120" windowHeight="10080"/>
  </bookViews>
  <sheets>
    <sheet name="14-01" sheetId="1" r:id="rId1"/>
    <sheet name="14-02" sheetId="5" r:id="rId2"/>
    <sheet name="14-03" sheetId="4" r:id="rId3"/>
    <sheet name="14-04" sheetId="3" r:id="rId4"/>
    <sheet name="14-05" sheetId="2" r:id="rId5"/>
    <sheet name="14-06" sheetId="6" r:id="rId6"/>
  </sheets>
  <definedNames>
    <definedName name="_xlnm.Print_Area" localSheetId="1">'14-02'!$A$1:$I$34</definedName>
    <definedName name="_xlnm.Print_Area" localSheetId="3">'14-04'!$A$1:$L$52</definedName>
    <definedName name="_xlnm.Print_Area" localSheetId="4">'14-05'!$A$1:$F$34</definedName>
    <definedName name="_xlnm.Print_Area" localSheetId="5">'14-06'!$A$1:$N$58</definedName>
  </definedNames>
  <calcPr calcId="162913"/>
</workbook>
</file>

<file path=xl/calcChain.xml><?xml version="1.0" encoding="utf-8"?>
<calcChain xmlns="http://schemas.openxmlformats.org/spreadsheetml/2006/main">
  <c r="C11" i="6" l="1"/>
  <c r="D11" i="6"/>
  <c r="E11" i="6"/>
  <c r="F11" i="6"/>
  <c r="G11" i="6"/>
  <c r="H11" i="6"/>
  <c r="I11" i="6"/>
  <c r="J11" i="6"/>
  <c r="K11" i="6"/>
  <c r="L11" i="6"/>
  <c r="M11" i="6"/>
  <c r="N11" i="6"/>
  <c r="C8" i="5"/>
  <c r="D8" i="5"/>
  <c r="E8" i="5"/>
  <c r="F8" i="5"/>
  <c r="G8" i="5"/>
  <c r="H8" i="5"/>
  <c r="I8" i="5"/>
  <c r="C9" i="5"/>
  <c r="D9" i="5"/>
  <c r="E9" i="5"/>
  <c r="F9" i="5"/>
  <c r="G9" i="5"/>
  <c r="H9" i="5"/>
  <c r="I9" i="5"/>
  <c r="C10" i="5"/>
  <c r="D10" i="5"/>
  <c r="E10" i="5"/>
  <c r="F10" i="5"/>
  <c r="G10" i="5"/>
  <c r="H10" i="5"/>
  <c r="I10" i="5"/>
  <c r="C9" i="4"/>
  <c r="C8" i="4" s="1"/>
  <c r="D9" i="4"/>
  <c r="D8" i="4" s="1"/>
  <c r="E9" i="4"/>
  <c r="E8" i="4" s="1"/>
  <c r="F9" i="4"/>
  <c r="G9" i="4"/>
  <c r="G8" i="4" s="1"/>
  <c r="H9" i="4"/>
  <c r="H8" i="4" s="1"/>
  <c r="I9" i="4"/>
  <c r="I8" i="4" s="1"/>
  <c r="J9" i="4"/>
  <c r="K9" i="4"/>
  <c r="K8" i="4" s="1"/>
  <c r="C16" i="4"/>
  <c r="D16" i="4"/>
  <c r="E16" i="4"/>
  <c r="F16" i="4"/>
  <c r="G16" i="4"/>
  <c r="H16" i="4"/>
  <c r="I16" i="4"/>
  <c r="J16" i="4"/>
  <c r="K16" i="4"/>
  <c r="C19" i="4"/>
  <c r="D19" i="4"/>
  <c r="E19" i="4"/>
  <c r="F19" i="4"/>
  <c r="G19" i="4"/>
  <c r="H19" i="4"/>
  <c r="I19" i="4"/>
  <c r="J19" i="4"/>
  <c r="K19" i="4"/>
  <c r="C21" i="4"/>
  <c r="D21" i="4"/>
  <c r="E21" i="4"/>
  <c r="F21" i="4"/>
  <c r="F8" i="4" s="1"/>
  <c r="G21" i="4"/>
  <c r="H21" i="4"/>
  <c r="I21" i="4"/>
  <c r="J21" i="4"/>
  <c r="J8" i="4" s="1"/>
  <c r="K21" i="4"/>
  <c r="D8" i="3"/>
  <c r="C8" i="3" s="1"/>
  <c r="E8" i="3"/>
  <c r="F8" i="3"/>
  <c r="G8" i="3"/>
  <c r="H8" i="3"/>
  <c r="I8" i="3"/>
  <c r="J8" i="3"/>
  <c r="K8" i="3"/>
  <c r="L8" i="3"/>
  <c r="D9" i="3"/>
  <c r="C9" i="3" s="1"/>
  <c r="E9" i="3"/>
  <c r="F9" i="3"/>
  <c r="G9" i="3"/>
  <c r="H9" i="3"/>
  <c r="J9" i="3"/>
  <c r="K9" i="3"/>
  <c r="L9" i="3"/>
  <c r="D10" i="3"/>
  <c r="E10" i="3"/>
  <c r="F10" i="3"/>
  <c r="G10" i="3"/>
  <c r="C10" i="3" s="1"/>
  <c r="H10" i="3"/>
  <c r="J10" i="3"/>
  <c r="K10" i="3"/>
  <c r="L10" i="3"/>
  <c r="C12" i="3"/>
  <c r="C13" i="3"/>
  <c r="C14" i="3"/>
  <c r="C16" i="3"/>
  <c r="C17" i="3"/>
  <c r="C18" i="3"/>
  <c r="C20" i="3"/>
  <c r="C21" i="3"/>
  <c r="C22" i="3"/>
  <c r="C24" i="3"/>
  <c r="C25" i="3"/>
  <c r="C26" i="3"/>
  <c r="C28" i="3"/>
  <c r="C29" i="3"/>
  <c r="C30" i="3"/>
  <c r="C32" i="3"/>
  <c r="C33" i="3"/>
  <c r="C34" i="3"/>
  <c r="C36" i="3"/>
  <c r="C37" i="3"/>
  <c r="C38" i="3"/>
  <c r="C40" i="3"/>
  <c r="C41" i="3"/>
  <c r="C42" i="3"/>
  <c r="C44" i="3"/>
  <c r="C45" i="3"/>
  <c r="C46" i="3"/>
  <c r="C48" i="3"/>
  <c r="C49" i="3"/>
  <c r="C50" i="3"/>
  <c r="C8" i="2"/>
  <c r="C9" i="2"/>
</calcChain>
</file>

<file path=xl/sharedStrings.xml><?xml version="1.0" encoding="utf-8"?>
<sst xmlns="http://schemas.openxmlformats.org/spreadsheetml/2006/main" count="249" uniqueCount="137">
  <si>
    <t>14．警察 ・ 消防</t>
    <rPh sb="3" eb="5">
      <t>ケイサツ</t>
    </rPh>
    <rPh sb="8" eb="10">
      <t>ショウボウ</t>
    </rPh>
    <phoneticPr fontId="1"/>
  </si>
  <si>
    <t>（１）交通事故発生状況　</t>
    <rPh sb="3" eb="5">
      <t>コウツウ</t>
    </rPh>
    <rPh sb="5" eb="7">
      <t>ジコ</t>
    </rPh>
    <rPh sb="7" eb="9">
      <t>ハッセイ</t>
    </rPh>
    <rPh sb="9" eb="11">
      <t>ジョウキョウ</t>
    </rPh>
    <phoneticPr fontId="1"/>
  </si>
  <si>
    <t>市　町　別</t>
    <rPh sb="0" eb="1">
      <t>シ</t>
    </rPh>
    <rPh sb="2" eb="3">
      <t>マチ</t>
    </rPh>
    <rPh sb="4" eb="5">
      <t>ベツ</t>
    </rPh>
    <phoneticPr fontId="1"/>
  </si>
  <si>
    <t>死　者</t>
    <rPh sb="0" eb="1">
      <t>シ</t>
    </rPh>
    <rPh sb="2" eb="3">
      <t>シャ</t>
    </rPh>
    <phoneticPr fontId="1"/>
  </si>
  <si>
    <t>年</t>
    <rPh sb="0" eb="1">
      <t>ネン</t>
    </rPh>
    <phoneticPr fontId="1"/>
  </si>
  <si>
    <t>件 　　数</t>
    <rPh sb="0" eb="1">
      <t>ケン</t>
    </rPh>
    <rPh sb="4" eb="5">
      <t>カズ</t>
    </rPh>
    <phoneticPr fontId="1"/>
  </si>
  <si>
    <t>人身事故</t>
    <rPh sb="0" eb="2">
      <t>ジンシン</t>
    </rPh>
    <rPh sb="2" eb="4">
      <t>ジコ</t>
    </rPh>
    <phoneticPr fontId="1"/>
  </si>
  <si>
    <t xml:space="preserve">総　　　　数 </t>
    <rPh sb="0" eb="1">
      <t>フサ</t>
    </rPh>
    <rPh sb="5" eb="6">
      <t>カズ</t>
    </rPh>
    <phoneticPr fontId="1"/>
  </si>
  <si>
    <t>歩　行　者</t>
    <rPh sb="0" eb="1">
      <t>ホ</t>
    </rPh>
    <rPh sb="2" eb="3">
      <t>ギョウ</t>
    </rPh>
    <rPh sb="4" eb="5">
      <t>モノ</t>
    </rPh>
    <phoneticPr fontId="1"/>
  </si>
  <si>
    <t>車等その他</t>
    <rPh sb="0" eb="1">
      <t>クルマ</t>
    </rPh>
    <rPh sb="1" eb="2">
      <t>トウ</t>
    </rPh>
    <rPh sb="4" eb="5">
      <t>タ</t>
    </rPh>
    <phoneticPr fontId="1"/>
  </si>
  <si>
    <t>自　転　車</t>
    <rPh sb="0" eb="1">
      <t>ジ</t>
    </rPh>
    <rPh sb="2" eb="3">
      <t>テン</t>
    </rPh>
    <rPh sb="4" eb="5">
      <t>クルマ</t>
    </rPh>
    <phoneticPr fontId="1"/>
  </si>
  <si>
    <t>負傷者</t>
    <rPh sb="0" eb="3">
      <t>フショウシャ</t>
    </rPh>
    <phoneticPr fontId="1"/>
  </si>
  <si>
    <t>武　豊　町</t>
    <rPh sb="0" eb="1">
      <t>タケシ</t>
    </rPh>
    <rPh sb="2" eb="3">
      <t>ユタカ</t>
    </rPh>
    <rPh sb="4" eb="5">
      <t>マチ</t>
    </rPh>
    <phoneticPr fontId="1"/>
  </si>
  <si>
    <t>阿久比町</t>
    <rPh sb="0" eb="4">
      <t>アグイチョウ</t>
    </rPh>
    <phoneticPr fontId="1"/>
  </si>
  <si>
    <t>南知多町</t>
    <rPh sb="0" eb="4">
      <t>ミナミチタチョウ</t>
    </rPh>
    <phoneticPr fontId="1"/>
  </si>
  <si>
    <t>半　田　市</t>
    <rPh sb="0" eb="1">
      <t>ハン</t>
    </rPh>
    <rPh sb="2" eb="3">
      <t>タ</t>
    </rPh>
    <rPh sb="4" eb="5">
      <t>シ</t>
    </rPh>
    <phoneticPr fontId="1"/>
  </si>
  <si>
    <t>総　　　数</t>
    <rPh sb="0" eb="1">
      <t>ソウ</t>
    </rPh>
    <rPh sb="4" eb="5">
      <t>スウ</t>
    </rPh>
    <phoneticPr fontId="1"/>
  </si>
  <si>
    <t>常　滑　市</t>
    <rPh sb="0" eb="1">
      <t>ツネ</t>
    </rPh>
    <rPh sb="2" eb="3">
      <t>ヌメ</t>
    </rPh>
    <rPh sb="4" eb="5">
      <t>シ</t>
    </rPh>
    <phoneticPr fontId="1"/>
  </si>
  <si>
    <t>東　海　市</t>
    <rPh sb="0" eb="1">
      <t>ヒガシ</t>
    </rPh>
    <rPh sb="2" eb="3">
      <t>ウミ</t>
    </rPh>
    <rPh sb="4" eb="5">
      <t>シ</t>
    </rPh>
    <phoneticPr fontId="1"/>
  </si>
  <si>
    <t>大　府　市</t>
    <rPh sb="0" eb="1">
      <t>ダイ</t>
    </rPh>
    <rPh sb="2" eb="3">
      <t>フ</t>
    </rPh>
    <rPh sb="4" eb="5">
      <t>シ</t>
    </rPh>
    <phoneticPr fontId="1"/>
  </si>
  <si>
    <t>知　多　市</t>
    <rPh sb="0" eb="1">
      <t>チ</t>
    </rPh>
    <rPh sb="2" eb="3">
      <t>タ</t>
    </rPh>
    <rPh sb="4" eb="5">
      <t>シ</t>
    </rPh>
    <phoneticPr fontId="1"/>
  </si>
  <si>
    <t>東　浦　町</t>
    <rPh sb="0" eb="1">
      <t>ヒガシ</t>
    </rPh>
    <rPh sb="2" eb="3">
      <t>ウラ</t>
    </rPh>
    <rPh sb="4" eb="5">
      <t>マチ</t>
    </rPh>
    <phoneticPr fontId="1"/>
  </si>
  <si>
    <t>美　浜　町</t>
    <rPh sb="0" eb="1">
      <t>ビ</t>
    </rPh>
    <rPh sb="2" eb="3">
      <t>ハマ</t>
    </rPh>
    <rPh sb="4" eb="5">
      <t>チョウ</t>
    </rPh>
    <phoneticPr fontId="1"/>
  </si>
  <si>
    <t>86　警察 ・ 消防</t>
    <rPh sb="3" eb="5">
      <t>ケイサツ</t>
    </rPh>
    <rPh sb="8" eb="10">
      <t>ショウボウ</t>
    </rPh>
    <phoneticPr fontId="1"/>
  </si>
  <si>
    <t>〈資料〉愛知県警察調</t>
    <rPh sb="1" eb="3">
      <t>シリョウ</t>
    </rPh>
    <rPh sb="4" eb="6">
      <t>アイチ</t>
    </rPh>
    <rPh sb="6" eb="7">
      <t>ケン</t>
    </rPh>
    <rPh sb="7" eb="9">
      <t>ケイサツ</t>
    </rPh>
    <rPh sb="9" eb="10">
      <t>チョウ</t>
    </rPh>
    <phoneticPr fontId="1"/>
  </si>
  <si>
    <t>注）知多広域消防指令センター管轄内消防署による集計。                   〈資料〉各消防署調
   　知多広域消防指令センター管轄外からの管外出場を除く。</t>
    <rPh sb="0" eb="1">
      <t>チュウ</t>
    </rPh>
    <rPh sb="16" eb="17">
      <t>ナイ</t>
    </rPh>
    <rPh sb="17" eb="20">
      <t>ショウボウショ</t>
    </rPh>
    <rPh sb="23" eb="25">
      <t>シュウケイ</t>
    </rPh>
    <rPh sb="59" eb="61">
      <t>チタ</t>
    </rPh>
    <rPh sb="61" eb="63">
      <t>コウイキ</t>
    </rPh>
    <rPh sb="63" eb="65">
      <t>ショウボウ</t>
    </rPh>
    <rPh sb="65" eb="67">
      <t>シレイ</t>
    </rPh>
    <rPh sb="71" eb="74">
      <t>カンカツガイ</t>
    </rPh>
    <rPh sb="77" eb="79">
      <t>カンガイ</t>
    </rPh>
    <rPh sb="79" eb="81">
      <t>シュツジョウ</t>
    </rPh>
    <rPh sb="82" eb="83">
      <t>ノゾ</t>
    </rPh>
    <phoneticPr fontId="1"/>
  </si>
  <si>
    <t>搬送人員</t>
    <rPh sb="0" eb="2">
      <t>ハンソウ</t>
    </rPh>
    <rPh sb="2" eb="4">
      <t>ジンイン</t>
    </rPh>
    <phoneticPr fontId="1"/>
  </si>
  <si>
    <t>出場件数</t>
    <rPh sb="0" eb="2">
      <t>シュツジョウ</t>
    </rPh>
    <rPh sb="2" eb="4">
      <t>ケンスウ</t>
    </rPh>
    <phoneticPr fontId="1"/>
  </si>
  <si>
    <t>その他市町</t>
    <rPh sb="2" eb="3">
      <t>タ</t>
    </rPh>
    <rPh sb="3" eb="4">
      <t>シ</t>
    </rPh>
    <rPh sb="4" eb="5">
      <t>マチ</t>
    </rPh>
    <phoneticPr fontId="1"/>
  </si>
  <si>
    <t>南知多町</t>
    <rPh sb="0" eb="3">
      <t>ミナミチタ</t>
    </rPh>
    <rPh sb="3" eb="4">
      <t>マチ</t>
    </rPh>
    <phoneticPr fontId="1"/>
  </si>
  <si>
    <t>総　　　　数</t>
    <rPh sb="0" eb="1">
      <t>フサ</t>
    </rPh>
    <rPh sb="5" eb="6">
      <t>カズ</t>
    </rPh>
    <phoneticPr fontId="1"/>
  </si>
  <si>
    <t>　区分</t>
    <rPh sb="1" eb="3">
      <t>クブン</t>
    </rPh>
    <phoneticPr fontId="1"/>
  </si>
  <si>
    <t>令　和　3　年</t>
    <rPh sb="0" eb="1">
      <t>レイ</t>
    </rPh>
    <rPh sb="2" eb="3">
      <t>ワ</t>
    </rPh>
    <rPh sb="6" eb="7">
      <t>ネン</t>
    </rPh>
    <phoneticPr fontId="1"/>
  </si>
  <si>
    <t>令　和　2　年</t>
    <rPh sb="0" eb="1">
      <t>レイ</t>
    </rPh>
    <rPh sb="2" eb="3">
      <t>ワ</t>
    </rPh>
    <rPh sb="6" eb="7">
      <t>ネン</t>
    </rPh>
    <phoneticPr fontId="1"/>
  </si>
  <si>
    <t>令　和　元　年</t>
    <rPh sb="0" eb="1">
      <t>レイ</t>
    </rPh>
    <rPh sb="2" eb="3">
      <t>ワ</t>
    </rPh>
    <rPh sb="4" eb="5">
      <t>モト</t>
    </rPh>
    <rPh sb="6" eb="7">
      <t>ネン</t>
    </rPh>
    <phoneticPr fontId="1"/>
  </si>
  <si>
    <t>平　成　23　年</t>
    <rPh sb="0" eb="1">
      <t>ヒラ</t>
    </rPh>
    <rPh sb="2" eb="3">
      <t>シゲル</t>
    </rPh>
    <rPh sb="7" eb="8">
      <t>ネン</t>
    </rPh>
    <phoneticPr fontId="1"/>
  </si>
  <si>
    <t>　　　　　　　　年</t>
    <rPh sb="8" eb="9">
      <t>ネン</t>
    </rPh>
    <phoneticPr fontId="1"/>
  </si>
  <si>
    <t xml:space="preserve"> 市町別</t>
    <rPh sb="1" eb="3">
      <t>シチョウ</t>
    </rPh>
    <rPh sb="3" eb="4">
      <t>ベツ</t>
    </rPh>
    <phoneticPr fontId="1"/>
  </si>
  <si>
    <t>（５）救急車の出場件数及び搬送人員</t>
    <rPh sb="3" eb="6">
      <t>キュウキュウシャ</t>
    </rPh>
    <rPh sb="7" eb="9">
      <t>シュツジョウ</t>
    </rPh>
    <rPh sb="9" eb="11">
      <t>ケンスウ</t>
    </rPh>
    <rPh sb="11" eb="12">
      <t>オヨ</t>
    </rPh>
    <rPh sb="13" eb="15">
      <t>ハンソウ</t>
    </rPh>
    <rPh sb="15" eb="17">
      <t>ジンイン</t>
    </rPh>
    <phoneticPr fontId="1"/>
  </si>
  <si>
    <t xml:space="preserve"> </t>
  </si>
  <si>
    <t>92　警察・消防</t>
    <rPh sb="3" eb="5">
      <t>ケイサツ</t>
    </rPh>
    <rPh sb="6" eb="8">
      <t>ショウボウ</t>
    </rPh>
    <phoneticPr fontId="1"/>
  </si>
  <si>
    <t>〈資料〉愛知県消防年報</t>
    <rPh sb="4" eb="7">
      <t>アイチケン</t>
    </rPh>
    <phoneticPr fontId="1"/>
  </si>
  <si>
    <t>　</t>
  </si>
  <si>
    <t>-</t>
    <phoneticPr fontId="1"/>
  </si>
  <si>
    <t>-</t>
  </si>
  <si>
    <t>2</t>
  </si>
  <si>
    <t>武豊町</t>
    <rPh sb="0" eb="3">
      <t>タケトヨチョウ</t>
    </rPh>
    <phoneticPr fontId="1"/>
  </si>
  <si>
    <t>美浜町</t>
    <rPh sb="0" eb="3">
      <t>ミハマチョウ</t>
    </rPh>
    <phoneticPr fontId="1"/>
  </si>
  <si>
    <t>東浦町</t>
    <rPh sb="0" eb="3">
      <t>ヒガシウラチョウ</t>
    </rPh>
    <phoneticPr fontId="1"/>
  </si>
  <si>
    <t>知多市</t>
    <rPh sb="0" eb="3">
      <t>チタシ</t>
    </rPh>
    <phoneticPr fontId="1"/>
  </si>
  <si>
    <t>大府市</t>
    <rPh sb="0" eb="3">
      <t>オオブシ</t>
    </rPh>
    <phoneticPr fontId="1"/>
  </si>
  <si>
    <t>東海市</t>
    <rPh sb="0" eb="3">
      <t>トウカイシ</t>
    </rPh>
    <phoneticPr fontId="1"/>
  </si>
  <si>
    <t>-</t>
    <phoneticPr fontId="1"/>
  </si>
  <si>
    <t>常滑市</t>
    <rPh sb="0" eb="3">
      <t>トコナメシ</t>
    </rPh>
    <phoneticPr fontId="1"/>
  </si>
  <si>
    <t>半田市</t>
    <rPh sb="0" eb="3">
      <t>ハンダシ</t>
    </rPh>
    <phoneticPr fontId="1"/>
  </si>
  <si>
    <t>　　　　　　（千円）</t>
  </si>
  <si>
    <t xml:space="preserve"> 林　　　野　（a）</t>
  </si>
  <si>
    <t xml:space="preserve"> 建　　　物　（㎡）</t>
  </si>
  <si>
    <t>そ　の　他</t>
    <rPh sb="4" eb="5">
      <t>タ</t>
    </rPh>
    <phoneticPr fontId="1"/>
  </si>
  <si>
    <t>車　　　両</t>
    <rPh sb="0" eb="1">
      <t>クルマ</t>
    </rPh>
    <rPh sb="4" eb="5">
      <t>リョウ</t>
    </rPh>
    <phoneticPr fontId="1"/>
  </si>
  <si>
    <t>林　　　野</t>
    <rPh sb="0" eb="1">
      <t>ハヤシ</t>
    </rPh>
    <rPh sb="4" eb="5">
      <t>ノ</t>
    </rPh>
    <phoneticPr fontId="1"/>
  </si>
  <si>
    <t>建　　　物</t>
    <rPh sb="0" eb="1">
      <t>タツル</t>
    </rPh>
    <rPh sb="4" eb="5">
      <t>モノ</t>
    </rPh>
    <phoneticPr fontId="1"/>
  </si>
  <si>
    <t>総　　　数</t>
    <rPh sb="0" eb="1">
      <t>フサ</t>
    </rPh>
    <rPh sb="4" eb="5">
      <t>カズ</t>
    </rPh>
    <phoneticPr fontId="1"/>
  </si>
  <si>
    <t>負　　傷　　者</t>
  </si>
  <si>
    <t>死　　　　　　者</t>
  </si>
  <si>
    <t>損害見積額</t>
  </si>
  <si>
    <t>焼　　　損　　　面　　　積</t>
  </si>
  <si>
    <t>種　　　　別　　　　火　　　　災　　　　件　　　　数　　　　</t>
    <rPh sb="0" eb="1">
      <t>タネ</t>
    </rPh>
    <rPh sb="5" eb="6">
      <t>ベツ</t>
    </rPh>
    <rPh sb="10" eb="11">
      <t>ヒ</t>
    </rPh>
    <rPh sb="15" eb="16">
      <t>ワザワ</t>
    </rPh>
    <rPh sb="20" eb="21">
      <t>ケン</t>
    </rPh>
    <rPh sb="25" eb="26">
      <t>カズ</t>
    </rPh>
    <phoneticPr fontId="1"/>
  </si>
  <si>
    <t>（４）火災発生状況　</t>
    <rPh sb="3" eb="5">
      <t>カサイ</t>
    </rPh>
    <rPh sb="5" eb="7">
      <t>ハッセイ</t>
    </rPh>
    <rPh sb="7" eb="9">
      <t>ジョウキョウ</t>
    </rPh>
    <phoneticPr fontId="1"/>
  </si>
  <si>
    <t>警察 ・ 消防　91</t>
  </si>
  <si>
    <t>90　警察 ・ 消防</t>
    <rPh sb="3" eb="5">
      <t>ケイサツ</t>
    </rPh>
    <rPh sb="8" eb="10">
      <t>ショウボウ</t>
    </rPh>
    <phoneticPr fontId="1"/>
  </si>
  <si>
    <t>　　　　　　〈資料〉愛知県警察HP「運転免許人口」</t>
    <rPh sb="7" eb="9">
      <t>シリョウ</t>
    </rPh>
    <rPh sb="10" eb="13">
      <t>アイチケン</t>
    </rPh>
    <rPh sb="13" eb="15">
      <t>ケイサツ</t>
    </rPh>
    <rPh sb="18" eb="20">
      <t>ウンテン</t>
    </rPh>
    <rPh sb="20" eb="22">
      <t>メンキョ</t>
    </rPh>
    <rPh sb="22" eb="24">
      <t>ジンコウ</t>
    </rPh>
    <phoneticPr fontId="1"/>
  </si>
  <si>
    <t>　　　常　　滑　　警　　察　　署</t>
    <rPh sb="3" eb="4">
      <t>ツネ</t>
    </rPh>
    <rPh sb="6" eb="7">
      <t>カツ</t>
    </rPh>
    <rPh sb="9" eb="10">
      <t>イマシ</t>
    </rPh>
    <rPh sb="12" eb="13">
      <t>サツ</t>
    </rPh>
    <rPh sb="15" eb="16">
      <t>ショ</t>
    </rPh>
    <phoneticPr fontId="1"/>
  </si>
  <si>
    <t>　　　知　　多　　警　　察　　署</t>
    <rPh sb="3" eb="4">
      <t>チ</t>
    </rPh>
    <rPh sb="6" eb="7">
      <t>タ</t>
    </rPh>
    <rPh sb="9" eb="10">
      <t>イマシ</t>
    </rPh>
    <rPh sb="12" eb="13">
      <t>サツ</t>
    </rPh>
    <rPh sb="15" eb="16">
      <t>ショ</t>
    </rPh>
    <phoneticPr fontId="1"/>
  </si>
  <si>
    <t>　　　東　　海　　警　　察　　署</t>
    <rPh sb="3" eb="4">
      <t>ヒガシ</t>
    </rPh>
    <rPh sb="6" eb="7">
      <t>ウミ</t>
    </rPh>
    <rPh sb="9" eb="10">
      <t>イマシ</t>
    </rPh>
    <rPh sb="12" eb="13">
      <t>サツ</t>
    </rPh>
    <rPh sb="15" eb="16">
      <t>ショ</t>
    </rPh>
    <phoneticPr fontId="1"/>
  </si>
  <si>
    <t>美　浜　町</t>
    <rPh sb="0" eb="1">
      <t>ビ</t>
    </rPh>
    <rPh sb="2" eb="3">
      <t>ハマ</t>
    </rPh>
    <rPh sb="4" eb="5">
      <t>マチ</t>
    </rPh>
    <phoneticPr fontId="1"/>
  </si>
  <si>
    <t>阿久比町　</t>
    <rPh sb="0" eb="4">
      <t>アグイチョウ</t>
    </rPh>
    <phoneticPr fontId="1"/>
  </si>
  <si>
    <t>　　　半　　田　　警　　察　　署</t>
    <rPh sb="3" eb="4">
      <t>ハン</t>
    </rPh>
    <rPh sb="6" eb="7">
      <t>タ</t>
    </rPh>
    <rPh sb="9" eb="10">
      <t>イマシ</t>
    </rPh>
    <rPh sb="12" eb="13">
      <t>サツ</t>
    </rPh>
    <rPh sb="15" eb="16">
      <t>ショ</t>
    </rPh>
    <phoneticPr fontId="1"/>
  </si>
  <si>
    <t>　　　　　総　　　　　　　　　　数</t>
    <rPh sb="5" eb="6">
      <t>フサ</t>
    </rPh>
    <rPh sb="16" eb="17">
      <t>カズ</t>
    </rPh>
    <phoneticPr fontId="1"/>
  </si>
  <si>
    <t>女</t>
  </si>
  <si>
    <t>男</t>
  </si>
  <si>
    <t>総　　数　</t>
  </si>
  <si>
    <t>令　　　　　和　　　　　3　　　　年</t>
    <rPh sb="0" eb="1">
      <t>レイ</t>
    </rPh>
    <rPh sb="6" eb="7">
      <t>ワ</t>
    </rPh>
    <phoneticPr fontId="1"/>
  </si>
  <si>
    <t>令　　　　　和　　　　　2　　　　　年</t>
    <rPh sb="0" eb="1">
      <t>レイ</t>
    </rPh>
    <rPh sb="6" eb="7">
      <t>ワ</t>
    </rPh>
    <phoneticPr fontId="1"/>
  </si>
  <si>
    <t>令　　　　　和　　　　　元　　　　　年</t>
    <rPh sb="0" eb="1">
      <t>レイ</t>
    </rPh>
    <rPh sb="6" eb="7">
      <t>ワ</t>
    </rPh>
    <rPh sb="12" eb="13">
      <t>ゲン</t>
    </rPh>
    <phoneticPr fontId="1"/>
  </si>
  <si>
    <t>警　察　署</t>
    <rPh sb="0" eb="1">
      <t>イマシ</t>
    </rPh>
    <rPh sb="2" eb="3">
      <t>サツ</t>
    </rPh>
    <rPh sb="4" eb="5">
      <t>ショ</t>
    </rPh>
    <phoneticPr fontId="1"/>
  </si>
  <si>
    <t>　　　　　　（単位：人）　各年12月31日現在</t>
    <rPh sb="7" eb="9">
      <t>タンイ</t>
    </rPh>
    <rPh sb="10" eb="11">
      <t>ニン</t>
    </rPh>
    <phoneticPr fontId="1"/>
  </si>
  <si>
    <t>（３）警察署 ・ 市町別運転免許人口</t>
    <rPh sb="3" eb="6">
      <t>ケイサツショ</t>
    </rPh>
    <rPh sb="9" eb="11">
      <t>シチョウ</t>
    </rPh>
    <rPh sb="11" eb="12">
      <t>ベツ</t>
    </rPh>
    <rPh sb="12" eb="14">
      <t>ウンテン</t>
    </rPh>
    <rPh sb="14" eb="16">
      <t>メンキョ</t>
    </rPh>
    <rPh sb="16" eb="18">
      <t>ジンコウ</t>
    </rPh>
    <phoneticPr fontId="1"/>
  </si>
  <si>
    <t>警察 ・ 消防  89</t>
  </si>
  <si>
    <t>88　警察 ・ 消防</t>
    <rPh sb="3" eb="5">
      <t>ケイサツ</t>
    </rPh>
    <rPh sb="8" eb="10">
      <t>ショウボウ</t>
    </rPh>
    <phoneticPr fontId="1"/>
  </si>
  <si>
    <t xml:space="preserve">   〈資料〉愛知県統計年鑑</t>
    <rPh sb="4" eb="6">
      <t>シリョウ</t>
    </rPh>
    <rPh sb="7" eb="10">
      <t>アイチケン</t>
    </rPh>
    <rPh sb="10" eb="12">
      <t>トウケイ</t>
    </rPh>
    <rPh sb="12" eb="14">
      <t>ネンカン</t>
    </rPh>
    <phoneticPr fontId="1"/>
  </si>
  <si>
    <t>中部空港</t>
    <rPh sb="0" eb="2">
      <t>チュウブ</t>
    </rPh>
    <rPh sb="2" eb="4">
      <t>クウコウ</t>
    </rPh>
    <phoneticPr fontId="1"/>
  </si>
  <si>
    <t>常滑</t>
    <rPh sb="0" eb="2">
      <t>トコナメ</t>
    </rPh>
    <phoneticPr fontId="1"/>
  </si>
  <si>
    <t>知多</t>
    <rPh sb="0" eb="2">
      <t>チタ</t>
    </rPh>
    <phoneticPr fontId="1"/>
  </si>
  <si>
    <t>東海</t>
    <rPh sb="0" eb="2">
      <t>トウカイ</t>
    </rPh>
    <phoneticPr fontId="1"/>
  </si>
  <si>
    <t>半　田</t>
    <rPh sb="0" eb="1">
      <t>ハン</t>
    </rPh>
    <rPh sb="2" eb="3">
      <t>タ</t>
    </rPh>
    <phoneticPr fontId="1"/>
  </si>
  <si>
    <t>総 　     数</t>
    <rPh sb="0" eb="1">
      <t>ソウ</t>
    </rPh>
    <rPh sb="8" eb="9">
      <t>スウ</t>
    </rPh>
    <phoneticPr fontId="1"/>
  </si>
  <si>
    <t>その他</t>
    <rPh sb="2" eb="3">
      <t>タ</t>
    </rPh>
    <phoneticPr fontId="1"/>
  </si>
  <si>
    <t>風俗犯</t>
    <rPh sb="0" eb="2">
      <t>フウゾク</t>
    </rPh>
    <rPh sb="2" eb="3">
      <t>ハン</t>
    </rPh>
    <phoneticPr fontId="1"/>
  </si>
  <si>
    <t>知能犯</t>
    <rPh sb="0" eb="3">
      <t>チノウハン</t>
    </rPh>
    <phoneticPr fontId="1"/>
  </si>
  <si>
    <t>窃盗犯</t>
    <rPh sb="0" eb="3">
      <t>セットウハン</t>
    </rPh>
    <phoneticPr fontId="1"/>
  </si>
  <si>
    <t>粗暴犯</t>
    <rPh sb="0" eb="2">
      <t>ソボウ</t>
    </rPh>
    <rPh sb="2" eb="3">
      <t>ハン</t>
    </rPh>
    <phoneticPr fontId="1"/>
  </si>
  <si>
    <t>凶悪犯</t>
    <rPh sb="0" eb="3">
      <t>キョウアクハン</t>
    </rPh>
    <phoneticPr fontId="1"/>
  </si>
  <si>
    <t>総　数</t>
    <rPh sb="0" eb="1">
      <t>フサ</t>
    </rPh>
    <rPh sb="2" eb="3">
      <t>カズ</t>
    </rPh>
    <phoneticPr fontId="1"/>
  </si>
  <si>
    <t>警察署別</t>
    <rPh sb="0" eb="3">
      <t>ケイサツショ</t>
    </rPh>
    <rPh sb="3" eb="4">
      <t>ベツ</t>
    </rPh>
    <phoneticPr fontId="1"/>
  </si>
  <si>
    <t>（２）犯罪発生状況　</t>
    <rPh sb="3" eb="5">
      <t>ハンザイ</t>
    </rPh>
    <rPh sb="5" eb="7">
      <t>ハッセイ</t>
    </rPh>
    <rPh sb="7" eb="9">
      <t>ジョウキョウ</t>
    </rPh>
    <phoneticPr fontId="1"/>
  </si>
  <si>
    <t xml:space="preserve">      警察・消防　87</t>
    <rPh sb="6" eb="8">
      <t>ケイサツ</t>
    </rPh>
    <rPh sb="9" eb="11">
      <t>ショウボウ</t>
    </rPh>
    <phoneticPr fontId="1"/>
  </si>
  <si>
    <t>〈資料〉各消防署調</t>
    <rPh sb="1" eb="3">
      <t>シリョウ</t>
    </rPh>
    <rPh sb="4" eb="5">
      <t>カク</t>
    </rPh>
    <rPh sb="5" eb="8">
      <t>ショウボウショ</t>
    </rPh>
    <rPh sb="8" eb="9">
      <t>シラ</t>
    </rPh>
    <phoneticPr fontId="1"/>
  </si>
  <si>
    <t>注）知多広域消防指令センター管轄内消防署による集計。
     知多広域消防指令センター管轄外からの管外出場を除く。</t>
    <rPh sb="0" eb="1">
      <t>チュウ</t>
    </rPh>
    <rPh sb="2" eb="4">
      <t>チタ</t>
    </rPh>
    <rPh sb="4" eb="6">
      <t>コウイキ</t>
    </rPh>
    <rPh sb="6" eb="8">
      <t>ショウボウ</t>
    </rPh>
    <rPh sb="8" eb="10">
      <t>シレイ</t>
    </rPh>
    <rPh sb="14" eb="16">
      <t>カンカツ</t>
    </rPh>
    <rPh sb="16" eb="17">
      <t>ナイ</t>
    </rPh>
    <rPh sb="17" eb="20">
      <t>ショウボウショ</t>
    </rPh>
    <rPh sb="23" eb="25">
      <t>シュウケイ</t>
    </rPh>
    <phoneticPr fontId="1"/>
  </si>
  <si>
    <t>-</t>
    <phoneticPr fontId="1"/>
  </si>
  <si>
    <t>武 豊 町</t>
    <rPh sb="0" eb="1">
      <t>タケシ</t>
    </rPh>
    <rPh sb="2" eb="3">
      <t>ユタカ</t>
    </rPh>
    <rPh sb="4" eb="5">
      <t>マチ</t>
    </rPh>
    <phoneticPr fontId="1"/>
  </si>
  <si>
    <t>美 浜 町</t>
    <rPh sb="0" eb="1">
      <t>ビ</t>
    </rPh>
    <rPh sb="2" eb="3">
      <t>ハマ</t>
    </rPh>
    <rPh sb="4" eb="5">
      <t>チョウ</t>
    </rPh>
    <phoneticPr fontId="1"/>
  </si>
  <si>
    <t>東 浦 町</t>
    <rPh sb="0" eb="1">
      <t>ヒガシ</t>
    </rPh>
    <rPh sb="2" eb="3">
      <t>ウラ</t>
    </rPh>
    <rPh sb="4" eb="5">
      <t>マチ</t>
    </rPh>
    <phoneticPr fontId="1"/>
  </si>
  <si>
    <t>知 多 市</t>
    <rPh sb="0" eb="1">
      <t>チ</t>
    </rPh>
    <rPh sb="2" eb="3">
      <t>タ</t>
    </rPh>
    <rPh sb="4" eb="5">
      <t>シ</t>
    </rPh>
    <phoneticPr fontId="1"/>
  </si>
  <si>
    <t>-</t>
    <phoneticPr fontId="1"/>
  </si>
  <si>
    <t>大 府 市</t>
    <rPh sb="0" eb="1">
      <t>ダイ</t>
    </rPh>
    <rPh sb="2" eb="3">
      <t>フ</t>
    </rPh>
    <rPh sb="4" eb="5">
      <t>シ</t>
    </rPh>
    <phoneticPr fontId="1"/>
  </si>
  <si>
    <t>-</t>
    <phoneticPr fontId="1"/>
  </si>
  <si>
    <t>東 海 市</t>
    <rPh sb="0" eb="1">
      <t>ヒガシ</t>
    </rPh>
    <rPh sb="2" eb="3">
      <t>ウミ</t>
    </rPh>
    <rPh sb="4" eb="5">
      <t>シ</t>
    </rPh>
    <phoneticPr fontId="1"/>
  </si>
  <si>
    <t>常 滑 市</t>
    <rPh sb="0" eb="1">
      <t>ツネ</t>
    </rPh>
    <rPh sb="2" eb="3">
      <t>ヌメ</t>
    </rPh>
    <rPh sb="4" eb="5">
      <t>シ</t>
    </rPh>
    <phoneticPr fontId="1"/>
  </si>
  <si>
    <t>半 田 市</t>
    <rPh sb="0" eb="1">
      <t>ハン</t>
    </rPh>
    <rPh sb="2" eb="3">
      <t>タ</t>
    </rPh>
    <rPh sb="4" eb="5">
      <t>シ</t>
    </rPh>
    <phoneticPr fontId="1"/>
  </si>
  <si>
    <t>総 　　数</t>
    <rPh sb="0" eb="1">
      <t>ソウ</t>
    </rPh>
    <rPh sb="4" eb="5">
      <t>スウ</t>
    </rPh>
    <phoneticPr fontId="1"/>
  </si>
  <si>
    <t>災</t>
    <rPh sb="0" eb="1">
      <t>サイ</t>
    </rPh>
    <phoneticPr fontId="1"/>
  </si>
  <si>
    <t>働</t>
    <rPh sb="0" eb="1">
      <t>ドウ</t>
    </rPh>
    <phoneticPr fontId="1"/>
  </si>
  <si>
    <t>急　病</t>
    <rPh sb="0" eb="1">
      <t>キュウ</t>
    </rPh>
    <rPh sb="2" eb="3">
      <t>ヤマイ</t>
    </rPh>
    <phoneticPr fontId="1"/>
  </si>
  <si>
    <t>自損行為</t>
    <rPh sb="0" eb="1">
      <t>ジ</t>
    </rPh>
    <rPh sb="1" eb="2">
      <t>ソン</t>
    </rPh>
    <rPh sb="2" eb="4">
      <t>コウイ</t>
    </rPh>
    <phoneticPr fontId="1"/>
  </si>
  <si>
    <t>加　害</t>
    <rPh sb="0" eb="1">
      <t>クワ</t>
    </rPh>
    <rPh sb="2" eb="3">
      <t>ガイ</t>
    </rPh>
    <phoneticPr fontId="1"/>
  </si>
  <si>
    <t>一般負傷</t>
    <rPh sb="0" eb="2">
      <t>イッパン</t>
    </rPh>
    <rPh sb="2" eb="4">
      <t>フショウ</t>
    </rPh>
    <phoneticPr fontId="1"/>
  </si>
  <si>
    <t>運動競技</t>
    <rPh sb="0" eb="2">
      <t>ウンドウ</t>
    </rPh>
    <rPh sb="2" eb="4">
      <t>キョウギ</t>
    </rPh>
    <phoneticPr fontId="1"/>
  </si>
  <si>
    <t>労働災害</t>
    <rPh sb="0" eb="2">
      <t>ロウドウ</t>
    </rPh>
    <rPh sb="2" eb="4">
      <t>サイガイ</t>
    </rPh>
    <phoneticPr fontId="1"/>
  </si>
  <si>
    <t>交通事故</t>
    <rPh sb="0" eb="2">
      <t>コウツウ</t>
    </rPh>
    <rPh sb="2" eb="4">
      <t>ジコ</t>
    </rPh>
    <phoneticPr fontId="1"/>
  </si>
  <si>
    <t>水　難</t>
    <rPh sb="0" eb="1">
      <t>ミズ</t>
    </rPh>
    <rPh sb="2" eb="3">
      <t>ナン</t>
    </rPh>
    <phoneticPr fontId="1"/>
  </si>
  <si>
    <t>自然災害</t>
    <rPh sb="0" eb="2">
      <t>シゼン</t>
    </rPh>
    <rPh sb="2" eb="4">
      <t>サイガイ</t>
    </rPh>
    <phoneticPr fontId="1"/>
  </si>
  <si>
    <t>火　災</t>
    <rPh sb="0" eb="1">
      <t>ヒ</t>
    </rPh>
    <rPh sb="2" eb="3">
      <t>ワザワ</t>
    </rPh>
    <phoneticPr fontId="1"/>
  </si>
  <si>
    <t>市 町 別</t>
    <rPh sb="0" eb="1">
      <t>シ</t>
    </rPh>
    <rPh sb="2" eb="3">
      <t>マチ</t>
    </rPh>
    <rPh sb="4" eb="5">
      <t>ベツ</t>
    </rPh>
    <phoneticPr fontId="1"/>
  </si>
  <si>
    <t>(単位：件)</t>
    <rPh sb="1" eb="3">
      <t>タンイ</t>
    </rPh>
    <rPh sb="4" eb="5">
      <t>ケン</t>
    </rPh>
    <phoneticPr fontId="1"/>
  </si>
  <si>
    <t>（６）事故別救急出場状況　</t>
    <rPh sb="3" eb="5">
      <t>ジコ</t>
    </rPh>
    <rPh sb="5" eb="6">
      <t>ベツ</t>
    </rPh>
    <rPh sb="6" eb="8">
      <t>キュウキュウ</t>
    </rPh>
    <rPh sb="8" eb="10">
      <t>シュツジョウ</t>
    </rPh>
    <rPh sb="10" eb="12">
      <t>ジョウキョウ</t>
    </rPh>
    <phoneticPr fontId="1"/>
  </si>
  <si>
    <t xml:space="preserve">    警察・消防　93</t>
    <rPh sb="4" eb="6">
      <t>ケイサツ</t>
    </rPh>
    <rPh sb="7" eb="9">
      <t>ショウボウ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</si>
</sst>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176" formatCode="#,##0;\-#,##0;&quot;-&quot;"/>
    <numFmt numFmtId="177" formatCode="#,##0_);[Red]\(#,##0\)"/>
    <numFmt numFmtId="178" formatCode="0_);[Red]\(0\)"/>
    <numFmt numFmtId="179" formatCode="0.0_);[Red]\(0.0\)"/>
    <numFmt numFmtId="180" formatCode="0_ "/>
  </numFmts>
  <fonts count="8" x14ac:knownFonts="1">
    <font>
      <sz val="11"/>
      <name val="ＭＳ Ｐゴシック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38" fontId="6" fillId="0" borderId="0" applyFont="0" applyFill="0" applyBorder="0" applyAlignment="0" applyProtection="0"/>
    <xf numFmtId="0" fontId="6" fillId="0" borderId="0"/>
    <xf numFmtId="6" fontId="6" fillId="0" borderId="0" applyFont="0" applyFill="0" applyBorder="0" applyAlignment="0" applyProtection="0"/>
  </cellStyleXfs>
  <cellXfs count="265">
    <xf numFmtId="0" fontId="0" fillId="0" borderId="0" xfId="0"/>
    <xf numFmtId="177" fontId="2" fillId="0" borderId="0" xfId="0" applyNumberFormat="1" applyFont="1" applyFill="1"/>
    <xf numFmtId="177" fontId="3" fillId="0" borderId="0" xfId="0" applyNumberFormat="1" applyFont="1" applyFill="1"/>
    <xf numFmtId="176" fontId="2" fillId="0" borderId="0" xfId="1" applyNumberFormat="1" applyFont="1" applyFill="1" applyBorder="1" applyAlignment="1">
      <alignment horizontal="right" vertical="center"/>
    </xf>
    <xf numFmtId="176" fontId="2" fillId="0" borderId="0" xfId="0" applyNumberFormat="1" applyFont="1" applyFill="1" applyAlignment="1">
      <alignment horizontal="right" vertical="center"/>
    </xf>
    <xf numFmtId="176" fontId="2" fillId="0" borderId="22" xfId="1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49" fontId="2" fillId="0" borderId="0" xfId="1" applyNumberFormat="1" applyFont="1" applyFill="1" applyBorder="1" applyAlignment="1">
      <alignment horizontal="right" vertical="center"/>
    </xf>
    <xf numFmtId="178" fontId="2" fillId="0" borderId="22" xfId="0" applyNumberFormat="1" applyFont="1" applyFill="1" applyBorder="1" applyAlignment="1">
      <alignment horizontal="right" vertical="center"/>
    </xf>
    <xf numFmtId="177" fontId="0" fillId="0" borderId="0" xfId="0" applyNumberFormat="1" applyFont="1" applyFill="1"/>
    <xf numFmtId="177" fontId="0" fillId="0" borderId="0" xfId="0" applyNumberFormat="1" applyFont="1" applyFill="1" applyAlignment="1">
      <alignment horizontal="center"/>
    </xf>
    <xf numFmtId="177" fontId="4" fillId="0" borderId="0" xfId="0" applyNumberFormat="1" applyFont="1" applyFill="1"/>
    <xf numFmtId="177" fontId="5" fillId="0" borderId="0" xfId="0" applyNumberFormat="1" applyFont="1" applyFill="1"/>
    <xf numFmtId="177" fontId="2" fillId="0" borderId="0" xfId="0" applyNumberFormat="1" applyFont="1" applyFill="1" applyAlignment="1">
      <alignment horizontal="right"/>
    </xf>
    <xf numFmtId="177" fontId="2" fillId="0" borderId="11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/>
    </xf>
    <xf numFmtId="177" fontId="2" fillId="0" borderId="12" xfId="0" applyNumberFormat="1" applyFont="1" applyFill="1" applyBorder="1" applyAlignment="1">
      <alignment horizontal="center" vertical="center"/>
    </xf>
    <xf numFmtId="177" fontId="2" fillId="0" borderId="16" xfId="0" applyNumberFormat="1" applyFont="1" applyFill="1" applyBorder="1" applyAlignment="1">
      <alignment horizontal="center" vertical="center"/>
    </xf>
    <xf numFmtId="177" fontId="2" fillId="0" borderId="18" xfId="0" applyNumberFormat="1" applyFont="1" applyFill="1" applyBorder="1" applyAlignment="1">
      <alignment horizontal="center" vertical="center"/>
    </xf>
    <xf numFmtId="177" fontId="2" fillId="0" borderId="2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Alignment="1">
      <alignment horizontal="center"/>
    </xf>
    <xf numFmtId="177" fontId="0" fillId="0" borderId="3" xfId="0" applyNumberFormat="1" applyFont="1" applyFill="1" applyBorder="1"/>
    <xf numFmtId="178" fontId="0" fillId="0" borderId="8" xfId="0" applyNumberFormat="1" applyFont="1" applyFill="1" applyBorder="1" applyAlignment="1">
      <alignment horizontal="center"/>
    </xf>
    <xf numFmtId="178" fontId="0" fillId="0" borderId="13" xfId="0" applyNumberFormat="1" applyFont="1" applyFill="1" applyBorder="1" applyAlignment="1">
      <alignment horizontal="right"/>
    </xf>
    <xf numFmtId="178" fontId="0" fillId="0" borderId="21" xfId="0" applyNumberFormat="1" applyFont="1" applyFill="1" applyBorder="1" applyAlignment="1">
      <alignment horizontal="right"/>
    </xf>
    <xf numFmtId="177" fontId="2" fillId="0" borderId="3" xfId="0" applyNumberFormat="1" applyFont="1" applyFill="1" applyBorder="1" applyAlignment="1">
      <alignment horizontal="distributed" vertical="center" justifyLastLine="1"/>
    </xf>
    <xf numFmtId="178" fontId="2" fillId="0" borderId="9" xfId="0" applyNumberFormat="1" applyFont="1" applyFill="1" applyBorder="1" applyAlignment="1"/>
    <xf numFmtId="177" fontId="2" fillId="0" borderId="3" xfId="0" applyNumberFormat="1" applyFont="1" applyFill="1" applyBorder="1" applyAlignment="1">
      <alignment horizontal="distributed"/>
    </xf>
    <xf numFmtId="178" fontId="2" fillId="0" borderId="9" xfId="0" applyNumberFormat="1" applyFont="1" applyFill="1" applyBorder="1" applyAlignment="1">
      <alignment vertical="center"/>
    </xf>
    <xf numFmtId="177" fontId="2" fillId="0" borderId="4" xfId="0" applyNumberFormat="1" applyFont="1" applyFill="1" applyBorder="1" applyAlignment="1">
      <alignment horizontal="distributed"/>
    </xf>
    <xf numFmtId="178" fontId="2" fillId="0" borderId="10" xfId="0" applyNumberFormat="1" applyFont="1" applyFill="1" applyBorder="1" applyAlignment="1">
      <alignment vertical="center"/>
    </xf>
    <xf numFmtId="176" fontId="2" fillId="0" borderId="14" xfId="0" applyNumberFormat="1" applyFont="1" applyFill="1" applyBorder="1" applyAlignment="1">
      <alignment horizontal="right" vertical="center"/>
    </xf>
    <xf numFmtId="176" fontId="2" fillId="0" borderId="23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Alignment="1">
      <alignment horizontal="right"/>
    </xf>
    <xf numFmtId="177" fontId="0" fillId="0" borderId="5" xfId="0" applyNumberFormat="1" applyFont="1" applyFill="1" applyBorder="1"/>
    <xf numFmtId="177" fontId="2" fillId="0" borderId="15" xfId="0" applyNumberFormat="1" applyFont="1" applyFill="1" applyBorder="1" applyAlignment="1">
      <alignment horizontal="center" vertical="center"/>
    </xf>
    <xf numFmtId="177" fontId="2" fillId="0" borderId="19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right"/>
    </xf>
    <xf numFmtId="177" fontId="2" fillId="0" borderId="1" xfId="0" applyNumberFormat="1" applyFont="1" applyFill="1" applyBorder="1" applyAlignment="1">
      <alignment horizontal="distributed" vertical="center" justifyLastLine="1"/>
    </xf>
    <xf numFmtId="177" fontId="2" fillId="0" borderId="2" xfId="0" applyNumberFormat="1" applyFont="1" applyFill="1" applyBorder="1" applyAlignment="1">
      <alignment horizontal="distributed" vertical="center" justifyLastLine="1"/>
    </xf>
    <xf numFmtId="177" fontId="2" fillId="0" borderId="6" xfId="0" applyNumberFormat="1" applyFont="1" applyFill="1" applyBorder="1" applyAlignment="1">
      <alignment horizontal="center" vertical="center"/>
    </xf>
    <xf numFmtId="177" fontId="2" fillId="0" borderId="7" xfId="0" applyNumberFormat="1" applyFont="1" applyFill="1" applyBorder="1" applyAlignment="1">
      <alignment horizontal="center" vertical="center"/>
    </xf>
    <xf numFmtId="177" fontId="2" fillId="0" borderId="17" xfId="0" applyNumberFormat="1" applyFont="1" applyFill="1" applyBorder="1" applyAlignment="1">
      <alignment horizontal="center" vertical="center"/>
    </xf>
    <xf numFmtId="0" fontId="2" fillId="0" borderId="0" xfId="2" applyFont="1" applyFill="1" applyAlignment="1">
      <alignment vertical="center"/>
    </xf>
    <xf numFmtId="179" fontId="2" fillId="0" borderId="0" xfId="2" applyNumberFormat="1" applyFont="1" applyFill="1" applyAlignment="1">
      <alignment vertical="center"/>
    </xf>
    <xf numFmtId="0" fontId="2" fillId="0" borderId="0" xfId="2" applyFont="1" applyFill="1" applyAlignment="1">
      <alignment horizontal="center" vertical="center"/>
    </xf>
    <xf numFmtId="0" fontId="2" fillId="0" borderId="0" xfId="2" applyFont="1" applyFill="1" applyBorder="1" applyAlignment="1">
      <alignment vertical="center"/>
    </xf>
    <xf numFmtId="0" fontId="2" fillId="0" borderId="0" xfId="2" applyFont="1" applyFill="1" applyBorder="1" applyAlignment="1">
      <alignment horizontal="center" vertical="center"/>
    </xf>
    <xf numFmtId="179" fontId="2" fillId="0" borderId="0" xfId="2" applyNumberFormat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horizontal="right" vertical="center"/>
    </xf>
    <xf numFmtId="0" fontId="2" fillId="0" borderId="0" xfId="2" applyFont="1" applyFill="1" applyBorder="1" applyAlignment="1">
      <alignment horizontal="right" vertical="center"/>
    </xf>
    <xf numFmtId="0" fontId="2" fillId="0" borderId="0" xfId="2" applyFont="1" applyFill="1" applyBorder="1" applyAlignment="1">
      <alignment horizontal="distributed" vertical="center"/>
    </xf>
    <xf numFmtId="179" fontId="2" fillId="0" borderId="0" xfId="2" applyNumberFormat="1" applyFont="1" applyFill="1" applyBorder="1" applyAlignment="1">
      <alignment vertical="center"/>
    </xf>
    <xf numFmtId="38" fontId="2" fillId="0" borderId="0" xfId="1" applyFont="1" applyFill="1" applyBorder="1" applyAlignment="1">
      <alignment vertical="center"/>
    </xf>
    <xf numFmtId="0" fontId="2" fillId="0" borderId="0" xfId="2" applyFont="1" applyFill="1" applyBorder="1" applyAlignment="1">
      <alignment horizontal="left" vertical="center"/>
    </xf>
    <xf numFmtId="0" fontId="2" fillId="0" borderId="0" xfId="2" applyFont="1" applyFill="1" applyBorder="1" applyAlignment="1">
      <alignment horizontal="left" vertical="center"/>
    </xf>
    <xf numFmtId="0" fontId="2" fillId="0" borderId="0" xfId="2" applyFont="1" applyFill="1" applyBorder="1" applyAlignment="1">
      <alignment vertical="center" wrapText="1"/>
    </xf>
    <xf numFmtId="0" fontId="2" fillId="0" borderId="5" xfId="2" applyFont="1" applyFill="1" applyBorder="1" applyAlignment="1">
      <alignment vertical="center" wrapText="1"/>
    </xf>
    <xf numFmtId="0" fontId="2" fillId="0" borderId="3" xfId="2" applyFont="1" applyFill="1" applyBorder="1" applyAlignment="1">
      <alignment vertical="center"/>
    </xf>
    <xf numFmtId="177" fontId="2" fillId="0" borderId="23" xfId="2" applyNumberFormat="1" applyFont="1" applyFill="1" applyBorder="1" applyAlignment="1">
      <alignment vertical="center"/>
    </xf>
    <xf numFmtId="177" fontId="2" fillId="0" borderId="10" xfId="2" applyNumberFormat="1" applyFont="1" applyFill="1" applyBorder="1" applyAlignment="1">
      <alignment horizontal="right" vertical="center"/>
    </xf>
    <xf numFmtId="177" fontId="2" fillId="0" borderId="24" xfId="2" applyNumberFormat="1" applyFont="1" applyFill="1" applyBorder="1" applyAlignment="1">
      <alignment horizontal="right" vertical="center"/>
    </xf>
    <xf numFmtId="177" fontId="2" fillId="0" borderId="14" xfId="2" applyNumberFormat="1" applyFont="1" applyFill="1" applyBorder="1" applyAlignment="1">
      <alignment horizontal="right" vertical="center" indent="2"/>
    </xf>
    <xf numFmtId="0" fontId="2" fillId="0" borderId="25" xfId="2" applyFont="1" applyFill="1" applyBorder="1" applyAlignment="1">
      <alignment horizontal="distributed" vertical="center" justifyLastLine="1"/>
    </xf>
    <xf numFmtId="0" fontId="2" fillId="0" borderId="26" xfId="2" applyFont="1" applyFill="1" applyBorder="1" applyAlignment="1">
      <alignment horizontal="distributed" vertical="center" justifyLastLine="1"/>
    </xf>
    <xf numFmtId="177" fontId="2" fillId="0" borderId="22" xfId="2" applyNumberFormat="1" applyFont="1" applyFill="1" applyBorder="1" applyAlignment="1">
      <alignment vertical="center"/>
    </xf>
    <xf numFmtId="177" fontId="2" fillId="0" borderId="9" xfId="2" applyNumberFormat="1" applyFont="1" applyFill="1" applyBorder="1" applyAlignment="1">
      <alignment horizontal="right" vertical="center"/>
    </xf>
    <xf numFmtId="177" fontId="2" fillId="0" borderId="27" xfId="2" applyNumberFormat="1" applyFont="1" applyFill="1" applyBorder="1" applyAlignment="1">
      <alignment horizontal="right" vertical="center"/>
    </xf>
    <xf numFmtId="177" fontId="2" fillId="0" borderId="13" xfId="2" applyNumberFormat="1" applyFont="1" applyFill="1" applyBorder="1" applyAlignment="1">
      <alignment horizontal="right" vertical="center" indent="2"/>
    </xf>
    <xf numFmtId="0" fontId="2" fillId="0" borderId="8" xfId="2" applyFont="1" applyFill="1" applyBorder="1" applyAlignment="1">
      <alignment horizontal="distributed" vertical="center" justifyLastLine="1"/>
    </xf>
    <xf numFmtId="0" fontId="2" fillId="0" borderId="28" xfId="2" applyFont="1" applyFill="1" applyBorder="1" applyAlignment="1">
      <alignment horizontal="distributed" vertical="center" justifyLastLine="1"/>
    </xf>
    <xf numFmtId="177" fontId="2" fillId="0" borderId="0" xfId="2" applyNumberFormat="1" applyFont="1" applyFill="1" applyBorder="1" applyAlignment="1">
      <alignment horizontal="right" vertical="center" indent="2"/>
    </xf>
    <xf numFmtId="0" fontId="2" fillId="0" borderId="3" xfId="2" applyFont="1" applyFill="1" applyBorder="1" applyAlignment="1">
      <alignment horizontal="distributed" vertical="distributed" justifyLastLine="1"/>
    </xf>
    <xf numFmtId="0" fontId="2" fillId="0" borderId="29" xfId="2" applyFont="1" applyFill="1" applyBorder="1" applyAlignment="1">
      <alignment horizontal="distributed" vertical="distributed" justifyLastLine="1"/>
    </xf>
    <xf numFmtId="0" fontId="2" fillId="0" borderId="16" xfId="2" applyFont="1" applyFill="1" applyBorder="1" applyAlignment="1">
      <alignment horizontal="distributed" vertical="center" justifyLastLine="1"/>
    </xf>
    <xf numFmtId="0" fontId="2" fillId="0" borderId="9" xfId="2" applyFont="1" applyFill="1" applyBorder="1" applyAlignment="1">
      <alignment horizontal="distributed" vertical="center" justifyLastLine="1"/>
    </xf>
    <xf numFmtId="0" fontId="2" fillId="0" borderId="30" xfId="2" applyFont="1" applyFill="1" applyBorder="1" applyAlignment="1">
      <alignment horizontal="distributed" vertical="distributed" justifyLastLine="1"/>
    </xf>
    <xf numFmtId="0" fontId="2" fillId="0" borderId="2" xfId="2" applyFont="1" applyFill="1" applyBorder="1" applyAlignment="1">
      <alignment horizontal="distributed" vertical="distributed" justifyLastLine="1"/>
    </xf>
    <xf numFmtId="0" fontId="2" fillId="0" borderId="28" xfId="2" applyFont="1" applyFill="1" applyBorder="1" applyAlignment="1">
      <alignment horizontal="distributed" vertical="distributed" justifyLastLine="1"/>
    </xf>
    <xf numFmtId="178" fontId="2" fillId="0" borderId="3" xfId="2" applyNumberFormat="1" applyFont="1" applyFill="1" applyBorder="1" applyAlignment="1">
      <alignment vertical="center"/>
    </xf>
    <xf numFmtId="177" fontId="2" fillId="0" borderId="9" xfId="2" applyNumberFormat="1" applyFont="1" applyFill="1" applyBorder="1" applyAlignment="1">
      <alignment vertical="center"/>
    </xf>
    <xf numFmtId="177" fontId="2" fillId="0" borderId="27" xfId="2" applyNumberFormat="1" applyFont="1" applyFill="1" applyBorder="1" applyAlignment="1">
      <alignment vertical="center"/>
    </xf>
    <xf numFmtId="0" fontId="2" fillId="0" borderId="7" xfId="2" applyFont="1" applyFill="1" applyBorder="1" applyAlignment="1">
      <alignment horizontal="distributed" vertical="center" justifyLastLine="1"/>
    </xf>
    <xf numFmtId="6" fontId="2" fillId="0" borderId="0" xfId="3" applyFont="1" applyFill="1" applyBorder="1" applyAlignment="1">
      <alignment horizontal="left" vertical="center" indent="3"/>
    </xf>
    <xf numFmtId="177" fontId="2" fillId="0" borderId="3" xfId="2" applyNumberFormat="1" applyFont="1" applyFill="1" applyBorder="1" applyAlignment="1">
      <alignment vertical="center"/>
    </xf>
    <xf numFmtId="177" fontId="2" fillId="0" borderId="21" xfId="2" applyNumberFormat="1" applyFont="1" applyFill="1" applyBorder="1" applyAlignment="1">
      <alignment vertical="center"/>
    </xf>
    <xf numFmtId="177" fontId="2" fillId="0" borderId="8" xfId="2" applyNumberFormat="1" applyFont="1" applyFill="1" applyBorder="1" applyAlignment="1">
      <alignment vertical="center"/>
    </xf>
    <xf numFmtId="177" fontId="2" fillId="0" borderId="31" xfId="2" applyNumberFormat="1" applyFont="1" applyFill="1" applyBorder="1" applyAlignment="1">
      <alignment vertical="center"/>
    </xf>
    <xf numFmtId="179" fontId="2" fillId="0" borderId="0" xfId="2" applyNumberFormat="1" applyFont="1" applyFill="1" applyBorder="1" applyAlignment="1">
      <alignment horizontal="center" vertical="center" wrapText="1"/>
    </xf>
    <xf numFmtId="0" fontId="2" fillId="0" borderId="32" xfId="2" applyFont="1" applyFill="1" applyBorder="1" applyAlignment="1">
      <alignment horizontal="center" vertical="center"/>
    </xf>
    <xf numFmtId="0" fontId="2" fillId="0" borderId="7" xfId="2" applyFont="1" applyFill="1" applyBorder="1" applyAlignment="1">
      <alignment horizontal="center" vertical="center"/>
    </xf>
    <xf numFmtId="0" fontId="2" fillId="0" borderId="12" xfId="2" applyFont="1" applyFill="1" applyBorder="1" applyAlignment="1">
      <alignment horizontal="center" vertical="center"/>
    </xf>
    <xf numFmtId="0" fontId="2" fillId="0" borderId="33" xfId="2" applyFont="1" applyFill="1" applyBorder="1" applyAlignment="1">
      <alignment horizontal="left" vertical="center"/>
    </xf>
    <xf numFmtId="0" fontId="2" fillId="0" borderId="34" xfId="2" applyFont="1" applyFill="1" applyBorder="1" applyAlignment="1">
      <alignment horizontal="left"/>
    </xf>
    <xf numFmtId="0" fontId="2" fillId="0" borderId="22" xfId="2" applyFont="1" applyFill="1" applyBorder="1" applyAlignment="1">
      <alignment horizontal="center" vertical="center"/>
    </xf>
    <xf numFmtId="0" fontId="2" fillId="0" borderId="9" xfId="2" applyFont="1" applyFill="1" applyBorder="1" applyAlignment="1">
      <alignment horizontal="center" vertical="center"/>
    </xf>
    <xf numFmtId="0" fontId="2" fillId="0" borderId="35" xfId="2" applyFont="1" applyFill="1" applyBorder="1" applyAlignment="1">
      <alignment horizontal="center" vertical="center"/>
    </xf>
    <xf numFmtId="0" fontId="2" fillId="0" borderId="36" xfId="2" applyFont="1" applyFill="1" applyBorder="1" applyAlignment="1">
      <alignment horizontal="left"/>
    </xf>
    <xf numFmtId="0" fontId="2" fillId="0" borderId="37" xfId="2" applyFont="1" applyFill="1" applyBorder="1" applyAlignment="1">
      <alignment vertical="center"/>
    </xf>
    <xf numFmtId="0" fontId="2" fillId="0" borderId="6" xfId="2" applyFont="1" applyFill="1" applyBorder="1" applyAlignment="1">
      <alignment vertical="center"/>
    </xf>
    <xf numFmtId="0" fontId="2" fillId="0" borderId="11" xfId="2" applyFont="1" applyFill="1" applyBorder="1" applyAlignment="1">
      <alignment vertical="center"/>
    </xf>
    <xf numFmtId="0" fontId="2" fillId="0" borderId="5" xfId="2" applyFont="1" applyFill="1" applyBorder="1" applyAlignment="1">
      <alignment vertical="center"/>
    </xf>
    <xf numFmtId="0" fontId="2" fillId="0" borderId="38" xfId="2" applyFont="1" applyFill="1" applyBorder="1" applyAlignment="1">
      <alignment horizontal="left"/>
    </xf>
    <xf numFmtId="0" fontId="2" fillId="0" borderId="0" xfId="2" applyFont="1" applyFill="1" applyAlignment="1">
      <alignment horizontal="right" vertical="center"/>
    </xf>
    <xf numFmtId="0" fontId="5" fillId="0" borderId="0" xfId="2" applyFont="1" applyFill="1" applyAlignment="1">
      <alignment vertical="center"/>
    </xf>
    <xf numFmtId="0" fontId="2" fillId="0" borderId="0" xfId="2" applyFont="1" applyFill="1" applyAlignment="1">
      <alignment horizontal="left" vertical="center"/>
    </xf>
    <xf numFmtId="177" fontId="6" fillId="0" borderId="0" xfId="2" applyNumberFormat="1" applyFont="1" applyFill="1"/>
    <xf numFmtId="177" fontId="6" fillId="0" borderId="0" xfId="2" applyNumberFormat="1" applyFont="1" applyFill="1" applyAlignment="1"/>
    <xf numFmtId="177" fontId="6" fillId="0" borderId="0" xfId="2" applyNumberFormat="1" applyFont="1" applyFill="1" applyAlignment="1">
      <alignment horizontal="right"/>
    </xf>
    <xf numFmtId="177" fontId="2" fillId="0" borderId="0" xfId="2" applyNumberFormat="1" applyFont="1" applyFill="1"/>
    <xf numFmtId="177" fontId="2" fillId="0" borderId="23" xfId="2" applyNumberFormat="1" applyFont="1" applyFill="1" applyBorder="1" applyAlignment="1">
      <alignment horizontal="right"/>
    </xf>
    <xf numFmtId="177" fontId="2" fillId="0" borderId="14" xfId="2" applyNumberFormat="1" applyFont="1" applyFill="1" applyBorder="1" applyAlignment="1">
      <alignment horizontal="right"/>
    </xf>
    <xf numFmtId="177" fontId="2" fillId="0" borderId="14" xfId="2" applyNumberFormat="1" applyFont="1" applyFill="1" applyBorder="1" applyAlignment="1"/>
    <xf numFmtId="177" fontId="2" fillId="0" borderId="10" xfId="2" applyNumberFormat="1" applyFont="1" applyFill="1" applyBorder="1" applyAlignment="1">
      <alignment horizontal="center"/>
    </xf>
    <xf numFmtId="177" fontId="6" fillId="0" borderId="4" xfId="2" applyNumberFormat="1" applyFont="1" applyFill="1" applyBorder="1"/>
    <xf numFmtId="176" fontId="2" fillId="0" borderId="22" xfId="2" applyNumberFormat="1" applyFont="1" applyFill="1" applyBorder="1" applyAlignment="1">
      <alignment horizontal="right" vertical="center"/>
    </xf>
    <xf numFmtId="176" fontId="2" fillId="0" borderId="0" xfId="2" applyNumberFormat="1" applyFont="1" applyFill="1" applyAlignment="1">
      <alignment horizontal="right" vertical="center"/>
    </xf>
    <xf numFmtId="176" fontId="2" fillId="0" borderId="0" xfId="2" applyNumberFormat="1" applyFont="1" applyFill="1" applyBorder="1" applyAlignment="1">
      <alignment horizontal="right" vertical="center"/>
    </xf>
    <xf numFmtId="177" fontId="2" fillId="0" borderId="9" xfId="2" applyNumberFormat="1" applyFont="1" applyFill="1" applyBorder="1" applyAlignment="1"/>
    <xf numFmtId="177" fontId="2" fillId="0" borderId="3" xfId="2" applyNumberFormat="1" applyFont="1" applyFill="1" applyBorder="1" applyAlignment="1">
      <alignment horizontal="distributed"/>
    </xf>
    <xf numFmtId="177" fontId="2" fillId="0" borderId="3" xfId="2" applyNumberFormat="1" applyFont="1" applyFill="1" applyBorder="1" applyAlignment="1">
      <alignment horizontal="distributed" vertical="center" justifyLastLine="1"/>
    </xf>
    <xf numFmtId="49" fontId="2" fillId="0" borderId="0" xfId="2" applyNumberFormat="1" applyFont="1" applyFill="1" applyAlignment="1">
      <alignment horizontal="right" vertical="center"/>
    </xf>
    <xf numFmtId="177" fontId="2" fillId="0" borderId="39" xfId="2" applyNumberFormat="1" applyFont="1" applyFill="1" applyBorder="1" applyAlignment="1">
      <alignment horizontal="distributed" vertical="center" justifyLastLine="1"/>
    </xf>
    <xf numFmtId="177" fontId="2" fillId="0" borderId="9" xfId="2" applyNumberFormat="1" applyFont="1" applyFill="1" applyBorder="1" applyAlignment="1">
      <alignment horizontal="center"/>
    </xf>
    <xf numFmtId="177" fontId="6" fillId="0" borderId="0" xfId="2" applyNumberFormat="1" applyFont="1" applyFill="1" applyAlignment="1">
      <alignment horizontal="center"/>
    </xf>
    <xf numFmtId="177" fontId="2" fillId="0" borderId="22" xfId="2" applyNumberFormat="1" applyFont="1" applyFill="1" applyBorder="1" applyAlignment="1">
      <alignment horizontal="right"/>
    </xf>
    <xf numFmtId="177" fontId="2" fillId="0" borderId="0" xfId="2" applyNumberFormat="1" applyFont="1" applyFill="1" applyBorder="1" applyAlignment="1">
      <alignment horizontal="right"/>
    </xf>
    <xf numFmtId="177" fontId="2" fillId="0" borderId="0" xfId="2" applyNumberFormat="1" applyFont="1" applyFill="1" applyBorder="1" applyAlignment="1"/>
    <xf numFmtId="177" fontId="2" fillId="0" borderId="8" xfId="2" applyNumberFormat="1" applyFont="1" applyFill="1" applyBorder="1" applyAlignment="1">
      <alignment horizontal="center"/>
    </xf>
    <xf numFmtId="177" fontId="6" fillId="0" borderId="3" xfId="2" applyNumberFormat="1" applyFont="1" applyFill="1" applyBorder="1" applyAlignment="1">
      <alignment horizontal="distributed"/>
    </xf>
    <xf numFmtId="0" fontId="6" fillId="0" borderId="40" xfId="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/>
    </xf>
    <xf numFmtId="177" fontId="2" fillId="0" borderId="33" xfId="2" applyNumberFormat="1" applyFont="1" applyFill="1" applyBorder="1" applyAlignment="1">
      <alignment horizontal="center" vertical="center"/>
    </xf>
    <xf numFmtId="177" fontId="2" fillId="0" borderId="16" xfId="2" applyNumberFormat="1" applyFont="1" applyFill="1" applyBorder="1" applyAlignment="1">
      <alignment horizontal="center" vertical="center"/>
    </xf>
    <xf numFmtId="177" fontId="2" fillId="0" borderId="7" xfId="2" applyNumberFormat="1" applyFont="1" applyFill="1" applyBorder="1" applyAlignment="1">
      <alignment horizontal="center" vertical="center"/>
    </xf>
    <xf numFmtId="177" fontId="2" fillId="0" borderId="2" xfId="2" applyNumberFormat="1" applyFont="1" applyFill="1" applyBorder="1" applyAlignment="1">
      <alignment horizontal="distributed" vertical="center" justifyLastLine="1"/>
    </xf>
    <xf numFmtId="177" fontId="2" fillId="0" borderId="41" xfId="2" applyNumberFormat="1" applyFont="1" applyFill="1" applyBorder="1" applyAlignment="1">
      <alignment horizontal="center" vertical="center"/>
    </xf>
    <xf numFmtId="177" fontId="2" fillId="0" borderId="6" xfId="2" applyNumberFormat="1" applyFont="1" applyFill="1" applyBorder="1" applyAlignment="1">
      <alignment horizontal="center" vertical="center"/>
    </xf>
    <xf numFmtId="177" fontId="2" fillId="0" borderId="5" xfId="2" applyNumberFormat="1" applyFont="1" applyFill="1" applyBorder="1" applyAlignment="1">
      <alignment horizontal="center" vertical="center"/>
    </xf>
    <xf numFmtId="177" fontId="2" fillId="0" borderId="42" xfId="2" applyNumberFormat="1" applyFont="1" applyFill="1" applyBorder="1" applyAlignment="1">
      <alignment horizontal="center" vertical="center"/>
    </xf>
    <xf numFmtId="177" fontId="2" fillId="0" borderId="11" xfId="2" applyNumberFormat="1" applyFont="1" applyFill="1" applyBorder="1" applyAlignment="1">
      <alignment horizontal="center" vertical="center"/>
    </xf>
    <xf numFmtId="177" fontId="2" fillId="0" borderId="5" xfId="2" applyNumberFormat="1" applyFont="1" applyFill="1" applyBorder="1" applyAlignment="1">
      <alignment horizontal="center" vertical="center"/>
    </xf>
    <xf numFmtId="177" fontId="2" fillId="0" borderId="1" xfId="2" applyNumberFormat="1" applyFont="1" applyFill="1" applyBorder="1" applyAlignment="1">
      <alignment horizontal="distributed" vertical="center" justifyLastLine="1"/>
    </xf>
    <xf numFmtId="177" fontId="5" fillId="0" borderId="0" xfId="2" applyNumberFormat="1" applyFont="1" applyFill="1"/>
    <xf numFmtId="177" fontId="4" fillId="0" borderId="0" xfId="2" applyNumberFormat="1" applyFont="1" applyFill="1"/>
    <xf numFmtId="177" fontId="2" fillId="0" borderId="0" xfId="2" applyNumberFormat="1" applyFont="1" applyFill="1" applyAlignment="1">
      <alignment horizontal="right"/>
    </xf>
    <xf numFmtId="177" fontId="2" fillId="0" borderId="0" xfId="2" applyNumberFormat="1" applyFont="1" applyFill="1" applyAlignment="1">
      <alignment horizontal="center"/>
    </xf>
    <xf numFmtId="0" fontId="2" fillId="0" borderId="0" xfId="2" applyFont="1" applyAlignment="1">
      <alignment vertical="center"/>
    </xf>
    <xf numFmtId="179" fontId="2" fillId="0" borderId="0" xfId="2" applyNumberFormat="1" applyFont="1" applyAlignment="1">
      <alignment vertical="center"/>
    </xf>
    <xf numFmtId="0" fontId="7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Border="1" applyAlignment="1">
      <alignment vertical="center"/>
    </xf>
    <xf numFmtId="0" fontId="2" fillId="0" borderId="0" xfId="2" applyFont="1" applyBorder="1" applyAlignment="1">
      <alignment horizontal="center" vertical="center"/>
    </xf>
    <xf numFmtId="179" fontId="2" fillId="0" borderId="0" xfId="2" applyNumberFormat="1" applyFont="1" applyBorder="1" applyAlignment="1">
      <alignment horizontal="right" vertical="center"/>
    </xf>
    <xf numFmtId="38" fontId="2" fillId="0" borderId="0" xfId="1" applyFont="1" applyBorder="1" applyAlignment="1">
      <alignment horizontal="right" vertical="center"/>
    </xf>
    <xf numFmtId="0" fontId="2" fillId="0" borderId="0" xfId="2" applyFont="1" applyBorder="1" applyAlignment="1">
      <alignment horizontal="right" vertical="center"/>
    </xf>
    <xf numFmtId="0" fontId="7" fillId="0" borderId="0" xfId="2" applyFont="1" applyBorder="1" applyAlignment="1">
      <alignment horizontal="right" vertical="center"/>
    </xf>
    <xf numFmtId="0" fontId="2" fillId="0" borderId="0" xfId="2" applyFont="1" applyBorder="1" applyAlignment="1">
      <alignment horizontal="distributed" vertical="center"/>
    </xf>
    <xf numFmtId="179" fontId="2" fillId="0" borderId="0" xfId="2" applyNumberFormat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7" fillId="0" borderId="0" xfId="2" applyFont="1" applyFill="1" applyBorder="1" applyAlignment="1">
      <alignment vertical="center"/>
    </xf>
    <xf numFmtId="177" fontId="2" fillId="0" borderId="23" xfId="1" applyNumberFormat="1" applyFont="1" applyFill="1" applyBorder="1" applyAlignment="1">
      <alignment horizontal="right" vertical="center"/>
    </xf>
    <xf numFmtId="177" fontId="2" fillId="0" borderId="14" xfId="1" applyNumberFormat="1" applyFont="1" applyFill="1" applyBorder="1" applyAlignment="1">
      <alignment horizontal="right" vertical="center"/>
    </xf>
    <xf numFmtId="0" fontId="2" fillId="0" borderId="4" xfId="2" applyFont="1" applyFill="1" applyBorder="1" applyAlignment="1">
      <alignment horizontal="distributed" vertical="center"/>
    </xf>
    <xf numFmtId="177" fontId="2" fillId="0" borderId="22" xfId="1" applyNumberFormat="1" applyFont="1" applyFill="1" applyBorder="1" applyAlignment="1">
      <alignment horizontal="right" vertical="center"/>
    </xf>
    <xf numFmtId="177" fontId="2" fillId="0" borderId="0" xfId="1" applyNumberFormat="1" applyFont="1" applyFill="1" applyBorder="1" applyAlignment="1">
      <alignment horizontal="right" vertical="center"/>
    </xf>
    <xf numFmtId="0" fontId="2" fillId="0" borderId="31" xfId="2" applyFont="1" applyFill="1" applyBorder="1" applyAlignment="1">
      <alignment horizontal="left" vertical="center"/>
    </xf>
    <xf numFmtId="0" fontId="2" fillId="0" borderId="29" xfId="2" applyFont="1" applyFill="1" applyBorder="1" applyAlignment="1">
      <alignment horizontal="left" vertical="center"/>
    </xf>
    <xf numFmtId="0" fontId="2" fillId="0" borderId="3" xfId="2" applyFont="1" applyFill="1" applyBorder="1" applyAlignment="1">
      <alignment horizontal="distributed" vertical="center"/>
    </xf>
    <xf numFmtId="177" fontId="2" fillId="0" borderId="21" xfId="1" applyNumberFormat="1" applyFont="1" applyFill="1" applyBorder="1" applyAlignment="1">
      <alignment horizontal="right" vertical="center"/>
    </xf>
    <xf numFmtId="177" fontId="2" fillId="0" borderId="13" xfId="1" applyNumberFormat="1" applyFont="1" applyFill="1" applyBorder="1" applyAlignment="1">
      <alignment horizontal="right" vertical="center"/>
    </xf>
    <xf numFmtId="0" fontId="2" fillId="0" borderId="43" xfId="2" applyFont="1" applyFill="1" applyBorder="1" applyAlignment="1">
      <alignment horizontal="left" vertical="center"/>
    </xf>
    <xf numFmtId="0" fontId="2" fillId="0" borderId="44" xfId="2" applyFont="1" applyFill="1" applyBorder="1" applyAlignment="1">
      <alignment horizontal="left" vertical="center"/>
    </xf>
    <xf numFmtId="0" fontId="2" fillId="0" borderId="20" xfId="2" applyFont="1" applyFill="1" applyBorder="1" applyAlignment="1">
      <alignment horizontal="center" vertical="center"/>
    </xf>
    <xf numFmtId="0" fontId="2" fillId="0" borderId="16" xfId="2" applyFont="1" applyFill="1" applyBorder="1" applyAlignment="1">
      <alignment horizontal="center" vertical="center"/>
    </xf>
    <xf numFmtId="38" fontId="2" fillId="0" borderId="33" xfId="1" applyFont="1" applyFill="1" applyBorder="1" applyAlignment="1">
      <alignment horizontal="center" vertical="center"/>
    </xf>
    <xf numFmtId="38" fontId="2" fillId="0" borderId="12" xfId="1" applyFont="1" applyFill="1" applyBorder="1" applyAlignment="1">
      <alignment horizontal="center" vertical="center"/>
    </xf>
    <xf numFmtId="0" fontId="2" fillId="0" borderId="7" xfId="2" applyFont="1" applyFill="1" applyBorder="1" applyAlignment="1">
      <alignment horizontal="distributed" vertical="center" justifyLastLine="1"/>
    </xf>
    <xf numFmtId="180" fontId="2" fillId="0" borderId="2" xfId="2" applyNumberFormat="1" applyFont="1" applyFill="1" applyBorder="1" applyAlignment="1">
      <alignment horizontal="distributed" vertical="center" justifyLastLine="1"/>
    </xf>
    <xf numFmtId="38" fontId="2" fillId="0" borderId="22" xfId="1" applyFont="1" applyFill="1" applyBorder="1" applyAlignment="1">
      <alignment vertical="center"/>
    </xf>
    <xf numFmtId="38" fontId="2" fillId="0" borderId="0" xfId="1" applyFont="1" applyFill="1" applyBorder="1" applyAlignment="1">
      <alignment horizontal="left" vertical="center"/>
    </xf>
    <xf numFmtId="38" fontId="2" fillId="0" borderId="13" xfId="1" applyFont="1" applyFill="1" applyBorder="1" applyAlignment="1">
      <alignment horizontal="center" vertical="center"/>
    </xf>
    <xf numFmtId="38" fontId="2" fillId="0" borderId="31" xfId="1" applyFont="1" applyFill="1" applyBorder="1" applyAlignment="1">
      <alignment vertical="center"/>
    </xf>
    <xf numFmtId="38" fontId="2" fillId="0" borderId="27" xfId="1" applyFont="1" applyFill="1" applyBorder="1" applyAlignment="1">
      <alignment vertical="center"/>
    </xf>
    <xf numFmtId="38" fontId="2" fillId="0" borderId="45" xfId="1" applyFont="1" applyFill="1" applyBorder="1" applyAlignment="1">
      <alignment horizontal="center" vertical="center"/>
    </xf>
    <xf numFmtId="0" fontId="2" fillId="0" borderId="9" xfId="2" applyFont="1" applyFill="1" applyBorder="1" applyAlignment="1">
      <alignment horizontal="distributed" vertical="center" justifyLastLine="1"/>
    </xf>
    <xf numFmtId="180" fontId="2" fillId="0" borderId="39" xfId="2" applyNumberFormat="1" applyFont="1" applyFill="1" applyBorder="1" applyAlignment="1">
      <alignment horizontal="distributed" vertical="center" justifyLastLine="1"/>
    </xf>
    <xf numFmtId="38" fontId="2" fillId="0" borderId="19" xfId="1" applyFont="1" applyFill="1" applyBorder="1" applyAlignment="1">
      <alignment horizontal="center" vertical="center"/>
    </xf>
    <xf numFmtId="38" fontId="2" fillId="0" borderId="46" xfId="1" applyFont="1" applyFill="1" applyBorder="1" applyAlignment="1">
      <alignment horizontal="center" vertical="center"/>
    </xf>
    <xf numFmtId="38" fontId="2" fillId="0" borderId="17" xfId="1" applyFont="1" applyFill="1" applyBorder="1" applyAlignment="1">
      <alignment horizontal="center" vertical="center"/>
    </xf>
    <xf numFmtId="38" fontId="2" fillId="0" borderId="15" xfId="1" applyFont="1" applyFill="1" applyBorder="1" applyAlignment="1">
      <alignment horizontal="center" vertical="center"/>
    </xf>
    <xf numFmtId="0" fontId="2" fillId="0" borderId="6" xfId="2" applyFont="1" applyFill="1" applyBorder="1" applyAlignment="1">
      <alignment horizontal="distributed" vertical="center" justifyLastLine="1"/>
    </xf>
    <xf numFmtId="180" fontId="2" fillId="0" borderId="1" xfId="2" applyNumberFormat="1" applyFont="1" applyFill="1" applyBorder="1" applyAlignment="1">
      <alignment horizontal="distributed" vertical="center" justifyLastLine="1"/>
    </xf>
    <xf numFmtId="0" fontId="2" fillId="0" borderId="14" xfId="2" applyFont="1" applyFill="1" applyBorder="1" applyAlignment="1">
      <alignment vertical="center"/>
    </xf>
    <xf numFmtId="0" fontId="7" fillId="0" borderId="0" xfId="2" applyFont="1" applyFill="1" applyAlignment="1">
      <alignment vertical="center"/>
    </xf>
    <xf numFmtId="0" fontId="5" fillId="0" borderId="0" xfId="2" applyFont="1" applyFill="1" applyAlignment="1">
      <alignment horizontal="left" vertical="center"/>
    </xf>
    <xf numFmtId="0" fontId="2" fillId="0" borderId="0" xfId="2" applyFont="1" applyAlignment="1">
      <alignment horizontal="right" vertical="center"/>
    </xf>
    <xf numFmtId="178" fontId="6" fillId="0" borderId="0" xfId="2" applyNumberFormat="1" applyFill="1"/>
    <xf numFmtId="178" fontId="2" fillId="0" borderId="0" xfId="2" applyNumberFormat="1" applyFont="1" applyFill="1" applyAlignment="1">
      <alignment horizontal="right"/>
    </xf>
    <xf numFmtId="178" fontId="2" fillId="0" borderId="0" xfId="2" applyNumberFormat="1" applyFont="1" applyFill="1" applyBorder="1" applyAlignment="1">
      <alignment horizontal="center"/>
    </xf>
    <xf numFmtId="176" fontId="2" fillId="0" borderId="23" xfId="2" applyNumberFormat="1" applyFont="1" applyFill="1" applyBorder="1" applyAlignment="1">
      <alignment horizontal="right" vertical="center"/>
    </xf>
    <xf numFmtId="176" fontId="2" fillId="0" borderId="14" xfId="2" applyNumberFormat="1" applyFont="1" applyFill="1" applyBorder="1" applyAlignment="1">
      <alignment horizontal="right" vertical="center"/>
    </xf>
    <xf numFmtId="178" fontId="2" fillId="0" borderId="10" xfId="2" applyNumberFormat="1" applyFont="1" applyFill="1" applyBorder="1"/>
    <xf numFmtId="178" fontId="6" fillId="0" borderId="4" xfId="2" applyNumberFormat="1" applyFill="1" applyBorder="1"/>
    <xf numFmtId="178" fontId="2" fillId="0" borderId="0" xfId="2" applyNumberFormat="1" applyFont="1" applyFill="1" applyAlignment="1">
      <alignment horizontal="center"/>
    </xf>
    <xf numFmtId="178" fontId="2" fillId="0" borderId="9" xfId="2" applyNumberFormat="1" applyFont="1" applyFill="1" applyBorder="1" applyAlignment="1"/>
    <xf numFmtId="178" fontId="2" fillId="0" borderId="3" xfId="2" applyNumberFormat="1" applyFont="1" applyFill="1" applyBorder="1" applyAlignment="1">
      <alignment horizontal="distributed"/>
    </xf>
    <xf numFmtId="178" fontId="2" fillId="0" borderId="3" xfId="2" applyNumberFormat="1" applyFont="1" applyFill="1" applyBorder="1" applyAlignment="1">
      <alignment horizontal="distributed" vertical="center" justifyLastLine="1"/>
    </xf>
    <xf numFmtId="49" fontId="2" fillId="0" borderId="0" xfId="2" applyNumberFormat="1" applyFont="1" applyFill="1" applyBorder="1" applyAlignment="1">
      <alignment horizontal="right" vertical="center"/>
    </xf>
    <xf numFmtId="178" fontId="2" fillId="0" borderId="9" xfId="2" applyNumberFormat="1" applyFont="1" applyFill="1" applyBorder="1"/>
    <xf numFmtId="178" fontId="2" fillId="0" borderId="22" xfId="2" applyNumberFormat="1" applyFont="1" applyFill="1" applyBorder="1" applyAlignment="1">
      <alignment horizontal="right"/>
    </xf>
    <xf numFmtId="178" fontId="2" fillId="0" borderId="0" xfId="2" applyNumberFormat="1" applyFont="1" applyFill="1" applyBorder="1" applyAlignment="1">
      <alignment horizontal="right"/>
    </xf>
    <xf numFmtId="178" fontId="2" fillId="0" borderId="9" xfId="2" applyNumberFormat="1" applyFont="1" applyFill="1" applyBorder="1" applyAlignment="1">
      <alignment horizontal="center"/>
    </xf>
    <xf numFmtId="178" fontId="6" fillId="0" borderId="29" xfId="2" applyNumberFormat="1" applyFill="1" applyBorder="1"/>
    <xf numFmtId="178" fontId="2" fillId="0" borderId="40" xfId="2" applyNumberFormat="1" applyFont="1" applyFill="1" applyBorder="1" applyAlignment="1">
      <alignment horizontal="center" vertical="center"/>
    </xf>
    <xf numFmtId="178" fontId="2" fillId="0" borderId="33" xfId="2" applyNumberFormat="1" applyFont="1" applyFill="1" applyBorder="1" applyAlignment="1">
      <alignment horizontal="center" vertical="center"/>
    </xf>
    <xf numFmtId="178" fontId="2" fillId="0" borderId="7" xfId="2" applyNumberFormat="1" applyFont="1" applyFill="1" applyBorder="1" applyAlignment="1">
      <alignment horizontal="center" vertical="center"/>
    </xf>
    <xf numFmtId="178" fontId="2" fillId="0" borderId="30" xfId="2" applyNumberFormat="1" applyFont="1" applyFill="1" applyBorder="1" applyAlignment="1">
      <alignment horizontal="distributed" vertical="center" justifyLastLine="1"/>
    </xf>
    <xf numFmtId="178" fontId="2" fillId="0" borderId="41" xfId="2" applyNumberFormat="1" applyFont="1" applyFill="1" applyBorder="1" applyAlignment="1">
      <alignment horizontal="center" vertical="center"/>
    </xf>
    <xf numFmtId="178" fontId="2" fillId="0" borderId="5" xfId="2" applyNumberFormat="1" applyFont="1" applyFill="1" applyBorder="1" applyAlignment="1">
      <alignment horizontal="center" vertical="center"/>
    </xf>
    <xf numFmtId="178" fontId="2" fillId="0" borderId="6" xfId="2" applyNumberFormat="1" applyFont="1" applyFill="1" applyBorder="1" applyAlignment="1">
      <alignment horizontal="center" vertical="center"/>
    </xf>
    <xf numFmtId="178" fontId="2" fillId="0" borderId="47" xfId="2" applyNumberFormat="1" applyFont="1" applyFill="1" applyBorder="1" applyAlignment="1">
      <alignment horizontal="distributed" vertical="center" justifyLastLine="1"/>
    </xf>
    <xf numFmtId="178" fontId="5" fillId="0" borderId="0" xfId="2" applyNumberFormat="1" applyFont="1" applyFill="1"/>
    <xf numFmtId="178" fontId="4" fillId="0" borderId="0" xfId="2" applyNumberFormat="1" applyFont="1" applyFill="1"/>
    <xf numFmtId="178" fontId="2" fillId="0" borderId="0" xfId="2" applyNumberFormat="1" applyFont="1" applyFill="1" applyAlignment="1">
      <alignment horizontal="right"/>
    </xf>
    <xf numFmtId="178" fontId="2" fillId="0" borderId="0" xfId="2" applyNumberFormat="1" applyFont="1" applyFill="1"/>
    <xf numFmtId="38" fontId="0" fillId="0" borderId="0" xfId="1" applyFont="1" applyFill="1"/>
    <xf numFmtId="38" fontId="0" fillId="0" borderId="0" xfId="1" applyFont="1" applyFill="1" applyAlignment="1">
      <alignment horizontal="right"/>
    </xf>
    <xf numFmtId="38" fontId="0" fillId="0" borderId="0" xfId="1" applyFont="1" applyFill="1" applyBorder="1" applyAlignment="1">
      <alignment horizontal="left" vertical="center" wrapText="1"/>
    </xf>
    <xf numFmtId="38" fontId="0" fillId="0" borderId="0" xfId="1" applyFont="1" applyFill="1" applyBorder="1" applyAlignment="1">
      <alignment horizontal="right"/>
    </xf>
    <xf numFmtId="176" fontId="2" fillId="0" borderId="23" xfId="1" applyNumberFormat="1" applyFont="1" applyFill="1" applyBorder="1" applyAlignment="1">
      <alignment horizontal="right" vertical="center"/>
    </xf>
    <xf numFmtId="176" fontId="2" fillId="0" borderId="14" xfId="1" applyNumberFormat="1" applyFont="1" applyFill="1" applyBorder="1" applyAlignment="1">
      <alignment horizontal="right" vertical="center"/>
    </xf>
    <xf numFmtId="176" fontId="2" fillId="0" borderId="48" xfId="1" applyNumberFormat="1" applyFont="1" applyFill="1" applyBorder="1" applyAlignment="1">
      <alignment horizontal="right" vertical="center"/>
    </xf>
    <xf numFmtId="38" fontId="2" fillId="0" borderId="10" xfId="1" applyFont="1" applyFill="1" applyBorder="1" applyAlignment="1">
      <alignment horizontal="center"/>
    </xf>
    <xf numFmtId="38" fontId="0" fillId="0" borderId="4" xfId="1" applyFont="1" applyFill="1" applyBorder="1" applyAlignment="1">
      <alignment horizontal="center"/>
    </xf>
    <xf numFmtId="38" fontId="2" fillId="0" borderId="9" xfId="1" applyFont="1" applyFill="1" applyBorder="1" applyAlignment="1">
      <alignment horizontal="center"/>
    </xf>
    <xf numFmtId="38" fontId="0" fillId="0" borderId="3" xfId="1" applyFont="1" applyFill="1" applyBorder="1" applyAlignment="1">
      <alignment horizontal="distributed" vertical="center" justifyLastLine="1"/>
    </xf>
    <xf numFmtId="38" fontId="0" fillId="0" borderId="0" xfId="1" applyFont="1" applyFill="1" applyAlignment="1">
      <alignment horizontal="center"/>
    </xf>
    <xf numFmtId="38" fontId="2" fillId="0" borderId="3" xfId="1" applyFont="1" applyFill="1" applyBorder="1" applyAlignment="1">
      <alignment horizontal="distributed" vertical="center" justifyLastLine="1"/>
    </xf>
    <xf numFmtId="49" fontId="2" fillId="0" borderId="22" xfId="1" applyNumberFormat="1" applyFont="1" applyFill="1" applyBorder="1" applyAlignment="1">
      <alignment horizontal="right" vertical="center"/>
    </xf>
    <xf numFmtId="38" fontId="0" fillId="0" borderId="3" xfId="1" applyFont="1" applyFill="1" applyBorder="1" applyAlignment="1">
      <alignment horizontal="center"/>
    </xf>
    <xf numFmtId="38" fontId="2" fillId="0" borderId="22" xfId="1" applyFont="1" applyFill="1" applyBorder="1" applyAlignment="1">
      <alignment horizontal="center"/>
    </xf>
    <xf numFmtId="38" fontId="2" fillId="0" borderId="0" xfId="1" applyFont="1" applyFill="1" applyBorder="1" applyAlignment="1">
      <alignment horizontal="center"/>
    </xf>
    <xf numFmtId="38" fontId="2" fillId="0" borderId="0" xfId="1" applyFont="1" applyFill="1" applyBorder="1" applyAlignment="1">
      <alignment horizontal="right"/>
    </xf>
    <xf numFmtId="38" fontId="2" fillId="0" borderId="8" xfId="1" applyFont="1" applyFill="1" applyBorder="1" applyAlignment="1">
      <alignment horizontal="center" vertical="center"/>
    </xf>
    <xf numFmtId="38" fontId="2" fillId="0" borderId="3" xfId="1" applyFont="1" applyFill="1" applyBorder="1" applyAlignment="1">
      <alignment horizontal="distributed" vertical="center"/>
    </xf>
    <xf numFmtId="38" fontId="2" fillId="0" borderId="40" xfId="1" applyFont="1" applyFill="1" applyBorder="1" applyAlignment="1">
      <alignment horizontal="center" vertical="center" wrapText="1"/>
    </xf>
    <xf numFmtId="38" fontId="2" fillId="0" borderId="7" xfId="1" applyFont="1" applyFill="1" applyBorder="1" applyAlignment="1">
      <alignment horizontal="center" vertical="center" wrapText="1"/>
    </xf>
    <xf numFmtId="38" fontId="2" fillId="0" borderId="7" xfId="1" applyFont="1" applyFill="1" applyBorder="1" applyAlignment="1">
      <alignment horizontal="center" vertical="center"/>
    </xf>
    <xf numFmtId="38" fontId="2" fillId="0" borderId="2" xfId="1" applyFont="1" applyFill="1" applyBorder="1" applyAlignment="1">
      <alignment horizontal="distributed" vertical="center" justifyLastLine="1"/>
    </xf>
    <xf numFmtId="38" fontId="2" fillId="0" borderId="49" xfId="1" applyFont="1" applyFill="1" applyBorder="1" applyAlignment="1">
      <alignment horizontal="center" vertical="center" wrapText="1"/>
    </xf>
    <xf numFmtId="38" fontId="2" fillId="0" borderId="9" xfId="1" applyFont="1" applyFill="1" applyBorder="1" applyAlignment="1">
      <alignment horizontal="center" vertical="center" wrapText="1"/>
    </xf>
    <xf numFmtId="38" fontId="2" fillId="0" borderId="9" xfId="1" applyFont="1" applyFill="1" applyBorder="1" applyAlignment="1">
      <alignment horizontal="center" vertical="center"/>
    </xf>
    <xf numFmtId="38" fontId="2" fillId="0" borderId="39" xfId="1" applyFont="1" applyFill="1" applyBorder="1" applyAlignment="1">
      <alignment horizontal="distributed" vertical="center" justifyLastLine="1"/>
    </xf>
    <xf numFmtId="38" fontId="2" fillId="0" borderId="41" xfId="1" applyFont="1" applyFill="1" applyBorder="1" applyAlignment="1">
      <alignment horizontal="center" vertical="center" wrapText="1"/>
    </xf>
    <xf numFmtId="38" fontId="2" fillId="0" borderId="6" xfId="1" applyFont="1" applyFill="1" applyBorder="1" applyAlignment="1">
      <alignment horizontal="center" vertical="center" wrapText="1"/>
    </xf>
    <xf numFmtId="38" fontId="2" fillId="0" borderId="6" xfId="1" applyFont="1" applyFill="1" applyBorder="1" applyAlignment="1">
      <alignment horizontal="center" vertical="center"/>
    </xf>
    <xf numFmtId="38" fontId="2" fillId="0" borderId="1" xfId="1" applyFont="1" applyFill="1" applyBorder="1" applyAlignment="1">
      <alignment horizontal="distributed" vertical="center" justifyLastLine="1"/>
    </xf>
    <xf numFmtId="38" fontId="0" fillId="0" borderId="0" xfId="1" applyFont="1" applyFill="1" applyBorder="1"/>
    <xf numFmtId="38" fontId="0" fillId="0" borderId="0" xfId="1" applyFont="1" applyFill="1" applyBorder="1" applyAlignment="1">
      <alignment horizontal="right"/>
    </xf>
    <xf numFmtId="38" fontId="5" fillId="0" borderId="0" xfId="1" applyFont="1" applyFill="1" applyBorder="1"/>
    <xf numFmtId="38" fontId="4" fillId="0" borderId="0" xfId="1" applyFont="1" applyFill="1" applyBorder="1"/>
    <xf numFmtId="38" fontId="2" fillId="0" borderId="0" xfId="1" applyFont="1" applyFill="1" applyBorder="1" applyAlignment="1">
      <alignment horizontal="right"/>
    </xf>
    <xf numFmtId="38" fontId="2" fillId="0" borderId="0" xfId="1" applyFont="1" applyFill="1" applyBorder="1"/>
  </cellXfs>
  <cellStyles count="4">
    <cellStyle name="桁区切り" xfId="1" builtinId="6"/>
    <cellStyle name="通貨 2" xfId="3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53</xdr:row>
      <xdr:rowOff>19050</xdr:rowOff>
    </xdr:from>
    <xdr:to>
      <xdr:col>0</xdr:col>
      <xdr:colOff>9525</xdr:colOff>
      <xdr:row>53</xdr:row>
      <xdr:rowOff>19050</xdr:rowOff>
    </xdr:to>
    <xdr:sp macro="" textlink="">
      <xdr:nvSpPr>
        <xdr:cNvPr id="1283" name="Line 2"/>
        <xdr:cNvSpPr>
          <a:spLocks noChangeShapeType="1"/>
        </xdr:cNvSpPr>
      </xdr:nvSpPr>
      <xdr:spPr>
        <a:xfrm>
          <a:off x="9525" y="1003363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53</xdr:row>
      <xdr:rowOff>19050</xdr:rowOff>
    </xdr:from>
    <xdr:to>
      <xdr:col>0</xdr:col>
      <xdr:colOff>9525</xdr:colOff>
      <xdr:row>53</xdr:row>
      <xdr:rowOff>19050</xdr:rowOff>
    </xdr:to>
    <xdr:sp macro="" textlink="">
      <xdr:nvSpPr>
        <xdr:cNvPr id="1284" name="Line 4"/>
        <xdr:cNvSpPr>
          <a:spLocks noChangeShapeType="1"/>
        </xdr:cNvSpPr>
      </xdr:nvSpPr>
      <xdr:spPr>
        <a:xfrm>
          <a:off x="9525" y="1003363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31</xdr:row>
      <xdr:rowOff>19685</xdr:rowOff>
    </xdr:from>
    <xdr:to>
      <xdr:col>0</xdr:col>
      <xdr:colOff>9525</xdr:colOff>
      <xdr:row>31</xdr:row>
      <xdr:rowOff>19685</xdr:rowOff>
    </xdr:to>
    <xdr:sp macro="" textlink="">
      <xdr:nvSpPr>
        <xdr:cNvPr id="2" name="Line 2"/>
        <xdr:cNvSpPr>
          <a:spLocks noChangeShapeType="1"/>
        </xdr:cNvSpPr>
      </xdr:nvSpPr>
      <xdr:spPr>
        <a:xfrm>
          <a:off x="9525" y="533463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31</xdr:row>
      <xdr:rowOff>19685</xdr:rowOff>
    </xdr:from>
    <xdr:to>
      <xdr:col>0</xdr:col>
      <xdr:colOff>9525</xdr:colOff>
      <xdr:row>31</xdr:row>
      <xdr:rowOff>19685</xdr:rowOff>
    </xdr:to>
    <xdr:sp macro="" textlink="">
      <xdr:nvSpPr>
        <xdr:cNvPr id="3" name="Line 4"/>
        <xdr:cNvSpPr>
          <a:spLocks noChangeShapeType="1"/>
        </xdr:cNvSpPr>
      </xdr:nvSpPr>
      <xdr:spPr>
        <a:xfrm>
          <a:off x="9525" y="533463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51</xdr:row>
      <xdr:rowOff>19685</xdr:rowOff>
    </xdr:from>
    <xdr:to>
      <xdr:col>0</xdr:col>
      <xdr:colOff>9525</xdr:colOff>
      <xdr:row>51</xdr:row>
      <xdr:rowOff>19685</xdr:rowOff>
    </xdr:to>
    <xdr:sp macro="" textlink="">
      <xdr:nvSpPr>
        <xdr:cNvPr id="2" name="Line 2"/>
        <xdr:cNvSpPr>
          <a:spLocks noChangeShapeType="1"/>
        </xdr:cNvSpPr>
      </xdr:nvSpPr>
      <xdr:spPr>
        <a:xfrm>
          <a:off x="9525" y="876363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</xdr:row>
      <xdr:rowOff>0</xdr:rowOff>
    </xdr:from>
    <xdr:to>
      <xdr:col>3</xdr:col>
      <xdr:colOff>0</xdr:colOff>
      <xdr:row>6</xdr:row>
      <xdr:rowOff>9525</xdr:rowOff>
    </xdr:to>
    <xdr:sp macro="" textlink="">
      <xdr:nvSpPr>
        <xdr:cNvPr id="3" name="Line 3"/>
        <xdr:cNvSpPr>
          <a:spLocks noChangeShapeType="1"/>
        </xdr:cNvSpPr>
      </xdr:nvSpPr>
      <xdr:spPr>
        <a:xfrm>
          <a:off x="2057400" y="857250"/>
          <a:ext cx="0" cy="180975"/>
        </a:xfrm>
        <a:prstGeom prst="line">
          <a:avLst/>
        </a:prstGeom>
        <a:noFill/>
        <a:ln>
          <a:noFill/>
        </a:ln>
      </xdr:spPr>
    </xdr:sp>
    <xdr:clientData/>
  </xdr:twoCellAnchor>
  <xdr:twoCellAnchor>
    <xdr:from>
      <xdr:col>4</xdr:col>
      <xdr:colOff>0</xdr:colOff>
      <xdr:row>4</xdr:row>
      <xdr:rowOff>171450</xdr:rowOff>
    </xdr:from>
    <xdr:to>
      <xdr:col>4</xdr:col>
      <xdr:colOff>0</xdr:colOff>
      <xdr:row>6</xdr:row>
      <xdr:rowOff>9525</xdr:rowOff>
    </xdr:to>
    <xdr:sp macro="" textlink="">
      <xdr:nvSpPr>
        <xdr:cNvPr id="4" name="Line 4"/>
        <xdr:cNvSpPr>
          <a:spLocks noChangeShapeType="1"/>
        </xdr:cNvSpPr>
      </xdr:nvSpPr>
      <xdr:spPr>
        <a:xfrm>
          <a:off x="2743200" y="857250"/>
          <a:ext cx="0" cy="180975"/>
        </a:xfrm>
        <a:prstGeom prst="line">
          <a:avLst/>
        </a:prstGeom>
        <a:noFill/>
        <a:ln>
          <a:noFill/>
        </a:ln>
      </xdr:spPr>
    </xdr:sp>
    <xdr:clientData/>
  </xdr:twoCellAnchor>
  <xdr:twoCellAnchor>
    <xdr:from>
      <xdr:col>6</xdr:col>
      <xdr:colOff>0</xdr:colOff>
      <xdr:row>4</xdr:row>
      <xdr:rowOff>171450</xdr:rowOff>
    </xdr:from>
    <xdr:to>
      <xdr:col>6</xdr:col>
      <xdr:colOff>0</xdr:colOff>
      <xdr:row>6</xdr:row>
      <xdr:rowOff>9525</xdr:rowOff>
    </xdr:to>
    <xdr:sp macro="" textlink="">
      <xdr:nvSpPr>
        <xdr:cNvPr id="5" name="Line 5"/>
        <xdr:cNvSpPr>
          <a:spLocks noChangeShapeType="1"/>
        </xdr:cNvSpPr>
      </xdr:nvSpPr>
      <xdr:spPr>
        <a:xfrm>
          <a:off x="4114800" y="857250"/>
          <a:ext cx="0" cy="180975"/>
        </a:xfrm>
        <a:prstGeom prst="line">
          <a:avLst/>
        </a:prstGeom>
        <a:noFill/>
        <a:ln>
          <a:noFill/>
        </a:ln>
      </xdr:spPr>
    </xdr:sp>
    <xdr:clientData/>
  </xdr:twoCellAnchor>
  <xdr:twoCellAnchor>
    <xdr:from>
      <xdr:col>5</xdr:col>
      <xdr:colOff>0</xdr:colOff>
      <xdr:row>4</xdr:row>
      <xdr:rowOff>180975</xdr:rowOff>
    </xdr:from>
    <xdr:to>
      <xdr:col>5</xdr:col>
      <xdr:colOff>0</xdr:colOff>
      <xdr:row>6</xdr:row>
      <xdr:rowOff>19685</xdr:rowOff>
    </xdr:to>
    <xdr:sp macro="" textlink="">
      <xdr:nvSpPr>
        <xdr:cNvPr id="6" name="Line 6"/>
        <xdr:cNvSpPr>
          <a:spLocks noChangeShapeType="1"/>
        </xdr:cNvSpPr>
      </xdr:nvSpPr>
      <xdr:spPr>
        <a:xfrm>
          <a:off x="3429000" y="857250"/>
          <a:ext cx="0" cy="191135"/>
        </a:xfrm>
        <a:prstGeom prst="line">
          <a:avLst/>
        </a:prstGeom>
        <a:noFill/>
        <a:ln>
          <a:noFill/>
        </a:ln>
      </xdr:spPr>
    </xdr:sp>
    <xdr:clientData/>
  </xdr:twoCellAnchor>
  <xdr:twoCellAnchor>
    <xdr:from>
      <xdr:col>0</xdr:col>
      <xdr:colOff>38100</xdr:colOff>
      <xdr:row>53</xdr:row>
      <xdr:rowOff>161925</xdr:rowOff>
    </xdr:from>
    <xdr:to>
      <xdr:col>7</xdr:col>
      <xdr:colOff>28575</xdr:colOff>
      <xdr:row>53</xdr:row>
      <xdr:rowOff>161925</xdr:rowOff>
    </xdr:to>
    <xdr:sp macro="" textlink="">
      <xdr:nvSpPr>
        <xdr:cNvPr id="7" name="Line 7"/>
        <xdr:cNvSpPr>
          <a:spLocks noChangeShapeType="1"/>
        </xdr:cNvSpPr>
      </xdr:nvSpPr>
      <xdr:spPr>
        <a:xfrm>
          <a:off x="38100" y="9248775"/>
          <a:ext cx="4791075" cy="0"/>
        </a:xfrm>
        <a:prstGeom prst="line">
          <a:avLst/>
        </a:prstGeom>
        <a:noFill/>
        <a:ln>
          <a:noFill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29209</xdr:colOff>
      <xdr:row>4</xdr:row>
      <xdr:rowOff>1</xdr:rowOff>
    </xdr:from>
    <xdr:to>
      <xdr:col>1</xdr:col>
      <xdr:colOff>695325</xdr:colOff>
      <xdr:row>5</xdr:row>
      <xdr:rowOff>85726</xdr:rowOff>
    </xdr:to>
    <xdr:sp macro="" textlink="">
      <xdr:nvSpPr>
        <xdr:cNvPr id="2" name="Line 5"/>
        <xdr:cNvSpPr>
          <a:spLocks noChangeShapeType="1"/>
        </xdr:cNvSpPr>
      </xdr:nvSpPr>
      <xdr:spPr>
        <a:xfrm>
          <a:off x="29209" y="685801"/>
          <a:ext cx="1342391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704850</xdr:colOff>
      <xdr:row>5</xdr:row>
      <xdr:rowOff>85726</xdr:rowOff>
    </xdr:from>
    <xdr:to>
      <xdr:col>2</xdr:col>
      <xdr:colOff>0</xdr:colOff>
      <xdr:row>6</xdr:row>
      <xdr:rowOff>152401</xdr:rowOff>
    </xdr:to>
    <xdr:sp macro="" textlink="">
      <xdr:nvSpPr>
        <xdr:cNvPr id="3" name="Line 6"/>
        <xdr:cNvSpPr>
          <a:spLocks noChangeShapeType="1"/>
        </xdr:cNvSpPr>
      </xdr:nvSpPr>
      <xdr:spPr>
        <a:xfrm>
          <a:off x="1371600" y="942976"/>
          <a:ext cx="0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4"/>
  <sheetViews>
    <sheetView tabSelected="1" zoomScale="90" zoomScaleNormal="90" zoomScaleSheetLayoutView="100" workbookViewId="0">
      <pane ySplit="8" topLeftCell="A9" activePane="bottomLeft" state="frozen"/>
      <selection pane="bottomLeft" activeCell="F30" sqref="F30"/>
    </sheetView>
  </sheetViews>
  <sheetFormatPr defaultColWidth="9" defaultRowHeight="13.5" x14ac:dyDescent="0.15"/>
  <cols>
    <col min="1" max="1" width="10.625" style="9" customWidth="1"/>
    <col min="2" max="2" width="4.375" style="10" customWidth="1"/>
    <col min="3" max="3" width="8.75" style="9" customWidth="1"/>
    <col min="4" max="11" width="7.875" style="9" customWidth="1"/>
    <col min="12" max="12" width="7.375" style="9" customWidth="1"/>
    <col min="13" max="14" width="8.625" style="9" customWidth="1"/>
    <col min="15" max="15" width="9" style="9" customWidth="1"/>
    <col min="16" max="16384" width="9" style="9"/>
  </cols>
  <sheetData>
    <row r="1" spans="1:12" ht="14.25" customHeight="1" x14ac:dyDescent="0.15">
      <c r="A1" s="1" t="s">
        <v>23</v>
      </c>
    </row>
    <row r="2" spans="1:12" ht="18.75" customHeight="1" x14ac:dyDescent="0.15">
      <c r="A2" s="1"/>
    </row>
    <row r="3" spans="1:12" ht="23.25" customHeight="1" x14ac:dyDescent="0.25">
      <c r="A3" s="2" t="s">
        <v>0</v>
      </c>
    </row>
    <row r="4" spans="1:12" ht="18.75" customHeight="1" x14ac:dyDescent="0.25">
      <c r="A4" s="11"/>
    </row>
    <row r="5" spans="1:12" ht="18.75" customHeight="1" x14ac:dyDescent="0.2">
      <c r="A5" s="12" t="s">
        <v>1</v>
      </c>
    </row>
    <row r="6" spans="1:12" ht="18.75" customHeight="1" x14ac:dyDescent="0.15">
      <c r="K6" s="13"/>
    </row>
    <row r="7" spans="1:12" ht="18" customHeight="1" x14ac:dyDescent="0.15">
      <c r="A7" s="38" t="s">
        <v>2</v>
      </c>
      <c r="B7" s="40" t="s">
        <v>4</v>
      </c>
      <c r="C7" s="14" t="s">
        <v>6</v>
      </c>
      <c r="D7" s="35" t="s">
        <v>7</v>
      </c>
      <c r="E7" s="42"/>
      <c r="F7" s="35" t="s">
        <v>8</v>
      </c>
      <c r="G7" s="42"/>
      <c r="H7" s="35" t="s">
        <v>10</v>
      </c>
      <c r="I7" s="42"/>
      <c r="J7" s="35" t="s">
        <v>9</v>
      </c>
      <c r="K7" s="36"/>
      <c r="L7" s="15"/>
    </row>
    <row r="8" spans="1:12" ht="18" customHeight="1" x14ac:dyDescent="0.15">
      <c r="A8" s="39"/>
      <c r="B8" s="41"/>
      <c r="C8" s="16" t="s">
        <v>5</v>
      </c>
      <c r="D8" s="17" t="s">
        <v>3</v>
      </c>
      <c r="E8" s="18" t="s">
        <v>11</v>
      </c>
      <c r="F8" s="17" t="s">
        <v>3</v>
      </c>
      <c r="G8" s="17" t="s">
        <v>11</v>
      </c>
      <c r="H8" s="17" t="s">
        <v>3</v>
      </c>
      <c r="I8" s="17" t="s">
        <v>11</v>
      </c>
      <c r="J8" s="17" t="s">
        <v>3</v>
      </c>
      <c r="K8" s="19" t="s">
        <v>11</v>
      </c>
      <c r="L8" s="20"/>
    </row>
    <row r="9" spans="1:12" ht="14.25" x14ac:dyDescent="0.15">
      <c r="A9" s="21"/>
      <c r="B9" s="22"/>
      <c r="C9" s="23"/>
      <c r="D9" s="23"/>
      <c r="E9" s="23"/>
      <c r="F9" s="23"/>
      <c r="G9" s="23"/>
      <c r="H9" s="23"/>
      <c r="I9" s="23"/>
      <c r="J9" s="23"/>
      <c r="K9" s="24"/>
      <c r="L9" s="13"/>
    </row>
    <row r="10" spans="1:12" ht="14.1" customHeight="1" x14ac:dyDescent="0.15">
      <c r="A10" s="25" t="s">
        <v>16</v>
      </c>
      <c r="B10" s="26">
        <v>1</v>
      </c>
      <c r="C10" s="3">
        <v>2034</v>
      </c>
      <c r="D10" s="3">
        <v>7</v>
      </c>
      <c r="E10" s="3">
        <v>2462</v>
      </c>
      <c r="F10" s="3">
        <v>2</v>
      </c>
      <c r="G10" s="3">
        <v>210</v>
      </c>
      <c r="H10" s="3">
        <v>0</v>
      </c>
      <c r="I10" s="3">
        <v>363</v>
      </c>
      <c r="J10" s="3">
        <v>5</v>
      </c>
      <c r="K10" s="5">
        <v>1889</v>
      </c>
      <c r="L10" s="13"/>
    </row>
    <row r="11" spans="1:12" ht="14.1" customHeight="1" x14ac:dyDescent="0.15">
      <c r="A11" s="27"/>
      <c r="B11" s="26">
        <v>2</v>
      </c>
      <c r="C11" s="3">
        <v>1795</v>
      </c>
      <c r="D11" s="3">
        <v>13</v>
      </c>
      <c r="E11" s="3">
        <v>2119</v>
      </c>
      <c r="F11" s="3">
        <v>4</v>
      </c>
      <c r="G11" s="3">
        <v>200</v>
      </c>
      <c r="H11" s="3">
        <v>3</v>
      </c>
      <c r="I11" s="3">
        <v>325</v>
      </c>
      <c r="J11" s="3">
        <v>6</v>
      </c>
      <c r="K11" s="5">
        <v>1594</v>
      </c>
      <c r="L11" s="13"/>
    </row>
    <row r="12" spans="1:12" ht="14.1" customHeight="1" x14ac:dyDescent="0.15">
      <c r="A12" s="27"/>
      <c r="B12" s="26">
        <v>3</v>
      </c>
      <c r="C12" s="3">
        <v>1620</v>
      </c>
      <c r="D12" s="3">
        <v>7</v>
      </c>
      <c r="E12" s="3">
        <v>1920</v>
      </c>
      <c r="F12" s="3">
        <v>3</v>
      </c>
      <c r="G12" s="3">
        <v>171</v>
      </c>
      <c r="H12" s="3">
        <v>2</v>
      </c>
      <c r="I12" s="3">
        <v>260</v>
      </c>
      <c r="J12" s="3">
        <v>2</v>
      </c>
      <c r="K12" s="5">
        <v>1489</v>
      </c>
      <c r="L12" s="13"/>
    </row>
    <row r="13" spans="1:12" ht="14.25" x14ac:dyDescent="0.15">
      <c r="A13" s="27"/>
      <c r="B13" s="28"/>
      <c r="C13" s="6"/>
      <c r="D13" s="6"/>
      <c r="E13" s="6"/>
      <c r="F13" s="7"/>
      <c r="G13" s="7"/>
      <c r="H13" s="6"/>
      <c r="I13" s="6"/>
      <c r="J13" s="6"/>
      <c r="K13" s="8"/>
      <c r="L13" s="13"/>
    </row>
    <row r="14" spans="1:12" ht="14.25" x14ac:dyDescent="0.15">
      <c r="A14" s="25" t="s">
        <v>15</v>
      </c>
      <c r="B14" s="26">
        <v>1</v>
      </c>
      <c r="C14" s="4">
        <v>432</v>
      </c>
      <c r="D14" s="4">
        <v>1</v>
      </c>
      <c r="E14" s="4">
        <v>529</v>
      </c>
      <c r="F14" s="4">
        <v>1</v>
      </c>
      <c r="G14" s="4">
        <v>44</v>
      </c>
      <c r="H14" s="3">
        <v>0</v>
      </c>
      <c r="I14" s="4">
        <v>87</v>
      </c>
      <c r="J14" s="3">
        <v>0</v>
      </c>
      <c r="K14" s="5">
        <v>398</v>
      </c>
      <c r="L14" s="13"/>
    </row>
    <row r="15" spans="1:12" ht="14.25" x14ac:dyDescent="0.15">
      <c r="A15" s="27"/>
      <c r="B15" s="26">
        <v>2</v>
      </c>
      <c r="C15" s="4">
        <v>403</v>
      </c>
      <c r="D15" s="4">
        <v>2</v>
      </c>
      <c r="E15" s="4">
        <v>465</v>
      </c>
      <c r="F15" s="4">
        <v>1</v>
      </c>
      <c r="G15" s="4">
        <v>43</v>
      </c>
      <c r="H15" s="3">
        <v>1</v>
      </c>
      <c r="I15" s="4">
        <v>83</v>
      </c>
      <c r="J15" s="3">
        <v>0</v>
      </c>
      <c r="K15" s="5">
        <v>339</v>
      </c>
      <c r="L15" s="13"/>
    </row>
    <row r="16" spans="1:12" ht="14.25" x14ac:dyDescent="0.15">
      <c r="A16" s="27"/>
      <c r="B16" s="26">
        <v>3</v>
      </c>
      <c r="C16" s="4">
        <v>445</v>
      </c>
      <c r="D16" s="4">
        <v>2</v>
      </c>
      <c r="E16" s="4">
        <v>530</v>
      </c>
      <c r="F16" s="4">
        <v>0</v>
      </c>
      <c r="G16" s="4">
        <v>39</v>
      </c>
      <c r="H16" s="3">
        <v>1</v>
      </c>
      <c r="I16" s="4">
        <v>75</v>
      </c>
      <c r="J16" s="3">
        <v>1</v>
      </c>
      <c r="K16" s="5">
        <v>416</v>
      </c>
      <c r="L16" s="13"/>
    </row>
    <row r="17" spans="1:12" ht="14.25" x14ac:dyDescent="0.15">
      <c r="A17" s="27"/>
      <c r="B17" s="28"/>
      <c r="C17" s="3"/>
      <c r="D17" s="3"/>
      <c r="E17" s="3"/>
      <c r="F17" s="3"/>
      <c r="G17" s="3"/>
      <c r="H17" s="3"/>
      <c r="I17" s="3"/>
      <c r="J17" s="3"/>
      <c r="K17" s="5"/>
      <c r="L17" s="13"/>
    </row>
    <row r="18" spans="1:12" ht="14.25" x14ac:dyDescent="0.15">
      <c r="A18" s="25" t="s">
        <v>17</v>
      </c>
      <c r="B18" s="26">
        <v>1</v>
      </c>
      <c r="C18" s="4">
        <v>223</v>
      </c>
      <c r="D18" s="4">
        <v>0</v>
      </c>
      <c r="E18" s="4">
        <v>278</v>
      </c>
      <c r="F18" s="3">
        <v>0</v>
      </c>
      <c r="G18" s="4">
        <v>21</v>
      </c>
      <c r="H18" s="3">
        <v>0</v>
      </c>
      <c r="I18" s="4">
        <v>40</v>
      </c>
      <c r="J18" s="3">
        <v>0</v>
      </c>
      <c r="K18" s="5">
        <v>217</v>
      </c>
      <c r="L18" s="13"/>
    </row>
    <row r="19" spans="1:12" ht="14.25" x14ac:dyDescent="0.15">
      <c r="A19" s="27"/>
      <c r="B19" s="26">
        <v>2</v>
      </c>
      <c r="C19" s="4">
        <v>138</v>
      </c>
      <c r="D19" s="4">
        <v>5</v>
      </c>
      <c r="E19" s="4">
        <v>166</v>
      </c>
      <c r="F19" s="3">
        <v>0</v>
      </c>
      <c r="G19" s="4">
        <v>10</v>
      </c>
      <c r="H19" s="3">
        <v>0</v>
      </c>
      <c r="I19" s="4">
        <v>22</v>
      </c>
      <c r="J19" s="3">
        <v>5</v>
      </c>
      <c r="K19" s="5">
        <v>134</v>
      </c>
      <c r="L19" s="13"/>
    </row>
    <row r="20" spans="1:12" ht="14.25" x14ac:dyDescent="0.15">
      <c r="A20" s="27"/>
      <c r="B20" s="26">
        <v>3</v>
      </c>
      <c r="C20" s="4">
        <v>121</v>
      </c>
      <c r="D20" s="4">
        <v>1</v>
      </c>
      <c r="E20" s="4">
        <v>164</v>
      </c>
      <c r="F20" s="3">
        <v>0</v>
      </c>
      <c r="G20" s="4">
        <v>12</v>
      </c>
      <c r="H20" s="3">
        <v>1</v>
      </c>
      <c r="I20" s="4">
        <v>22</v>
      </c>
      <c r="J20" s="3">
        <v>0</v>
      </c>
      <c r="K20" s="5">
        <v>130</v>
      </c>
      <c r="L20" s="13"/>
    </row>
    <row r="21" spans="1:12" ht="14.25" x14ac:dyDescent="0.15">
      <c r="A21" s="27"/>
      <c r="B21" s="28"/>
      <c r="C21" s="3"/>
      <c r="D21" s="3"/>
      <c r="E21" s="3"/>
      <c r="F21" s="3"/>
      <c r="G21" s="3"/>
      <c r="H21" s="3"/>
      <c r="I21" s="3"/>
      <c r="J21" s="3"/>
      <c r="K21" s="5"/>
      <c r="L21" s="13"/>
    </row>
    <row r="22" spans="1:12" ht="14.25" x14ac:dyDescent="0.15">
      <c r="A22" s="25" t="s">
        <v>18</v>
      </c>
      <c r="B22" s="26">
        <v>1</v>
      </c>
      <c r="C22" s="4">
        <v>403</v>
      </c>
      <c r="D22" s="4">
        <v>1</v>
      </c>
      <c r="E22" s="4">
        <v>472</v>
      </c>
      <c r="F22" s="3">
        <v>0</v>
      </c>
      <c r="G22" s="3">
        <v>44</v>
      </c>
      <c r="H22" s="3">
        <v>0</v>
      </c>
      <c r="I22" s="3">
        <v>73</v>
      </c>
      <c r="J22" s="3">
        <v>1</v>
      </c>
      <c r="K22" s="5">
        <v>355</v>
      </c>
      <c r="L22" s="13"/>
    </row>
    <row r="23" spans="1:12" ht="14.25" x14ac:dyDescent="0.15">
      <c r="A23" s="27"/>
      <c r="B23" s="26">
        <v>2</v>
      </c>
      <c r="C23" s="4">
        <v>351</v>
      </c>
      <c r="D23" s="4">
        <v>4</v>
      </c>
      <c r="E23" s="4">
        <v>429</v>
      </c>
      <c r="F23" s="3">
        <v>2</v>
      </c>
      <c r="G23" s="3">
        <v>49</v>
      </c>
      <c r="H23" s="3">
        <v>1</v>
      </c>
      <c r="I23" s="3">
        <v>59</v>
      </c>
      <c r="J23" s="3">
        <v>1</v>
      </c>
      <c r="K23" s="5">
        <v>321</v>
      </c>
      <c r="L23" s="13"/>
    </row>
    <row r="24" spans="1:12" ht="14.25" x14ac:dyDescent="0.15">
      <c r="A24" s="27"/>
      <c r="B24" s="26">
        <v>3</v>
      </c>
      <c r="C24" s="4">
        <v>255</v>
      </c>
      <c r="D24" s="4">
        <v>0</v>
      </c>
      <c r="E24" s="4">
        <v>298</v>
      </c>
      <c r="F24" s="3">
        <v>0</v>
      </c>
      <c r="G24" s="3">
        <v>36</v>
      </c>
      <c r="H24" s="3">
        <v>0</v>
      </c>
      <c r="I24" s="3">
        <v>33</v>
      </c>
      <c r="J24" s="3">
        <v>0</v>
      </c>
      <c r="K24" s="5">
        <v>229</v>
      </c>
      <c r="L24" s="13"/>
    </row>
    <row r="25" spans="1:12" ht="14.25" x14ac:dyDescent="0.15">
      <c r="A25" s="27"/>
      <c r="B25" s="28"/>
      <c r="C25" s="3"/>
      <c r="D25" s="3"/>
      <c r="E25" s="3"/>
      <c r="F25" s="3"/>
      <c r="G25" s="3"/>
      <c r="H25" s="3"/>
      <c r="I25" s="3"/>
      <c r="J25" s="3"/>
      <c r="K25" s="5"/>
      <c r="L25" s="13"/>
    </row>
    <row r="26" spans="1:12" ht="14.25" x14ac:dyDescent="0.15">
      <c r="A26" s="25" t="s">
        <v>19</v>
      </c>
      <c r="B26" s="26">
        <v>1</v>
      </c>
      <c r="C26" s="4">
        <v>336</v>
      </c>
      <c r="D26" s="4">
        <v>0</v>
      </c>
      <c r="E26" s="4">
        <v>394</v>
      </c>
      <c r="F26" s="3">
        <v>0</v>
      </c>
      <c r="G26" s="3">
        <v>28</v>
      </c>
      <c r="H26" s="3">
        <v>0</v>
      </c>
      <c r="I26" s="3">
        <v>79</v>
      </c>
      <c r="J26" s="3">
        <v>0</v>
      </c>
      <c r="K26" s="5">
        <v>287</v>
      </c>
      <c r="L26" s="13"/>
    </row>
    <row r="27" spans="1:12" ht="14.25" x14ac:dyDescent="0.15">
      <c r="A27" s="27"/>
      <c r="B27" s="26">
        <v>2</v>
      </c>
      <c r="C27" s="4">
        <v>281</v>
      </c>
      <c r="D27" s="4">
        <v>0</v>
      </c>
      <c r="E27" s="4">
        <v>333</v>
      </c>
      <c r="F27" s="3">
        <v>0</v>
      </c>
      <c r="G27" s="3">
        <v>27</v>
      </c>
      <c r="H27" s="3">
        <v>0</v>
      </c>
      <c r="I27" s="3">
        <v>56</v>
      </c>
      <c r="J27" s="3">
        <v>0</v>
      </c>
      <c r="K27" s="5">
        <v>250</v>
      </c>
      <c r="L27" s="13"/>
    </row>
    <row r="28" spans="1:12" ht="14.25" x14ac:dyDescent="0.15">
      <c r="A28" s="27"/>
      <c r="B28" s="26">
        <v>3</v>
      </c>
      <c r="C28" s="4">
        <v>221</v>
      </c>
      <c r="D28" s="4">
        <v>0</v>
      </c>
      <c r="E28" s="4">
        <v>241</v>
      </c>
      <c r="F28" s="3">
        <v>0</v>
      </c>
      <c r="G28" s="3">
        <v>21</v>
      </c>
      <c r="H28" s="3">
        <v>0</v>
      </c>
      <c r="I28" s="3">
        <v>48</v>
      </c>
      <c r="J28" s="3">
        <v>0</v>
      </c>
      <c r="K28" s="5">
        <v>172</v>
      </c>
      <c r="L28" s="13"/>
    </row>
    <row r="29" spans="1:12" ht="14.25" x14ac:dyDescent="0.15">
      <c r="A29" s="27"/>
      <c r="B29" s="28"/>
      <c r="C29" s="3"/>
      <c r="D29" s="3"/>
      <c r="E29" s="3"/>
      <c r="F29" s="3"/>
      <c r="G29" s="3"/>
      <c r="H29" s="3"/>
      <c r="I29" s="3"/>
      <c r="J29" s="3"/>
      <c r="K29" s="5"/>
      <c r="L29" s="13"/>
    </row>
    <row r="30" spans="1:12" ht="14.25" x14ac:dyDescent="0.15">
      <c r="A30" s="25" t="s">
        <v>20</v>
      </c>
      <c r="B30" s="26">
        <v>1</v>
      </c>
      <c r="C30" s="4">
        <v>162</v>
      </c>
      <c r="D30" s="3">
        <v>2</v>
      </c>
      <c r="E30" s="4">
        <v>191</v>
      </c>
      <c r="F30" s="3">
        <v>1</v>
      </c>
      <c r="G30" s="4">
        <v>18</v>
      </c>
      <c r="H30" s="3">
        <v>0</v>
      </c>
      <c r="I30" s="4">
        <v>23</v>
      </c>
      <c r="J30" s="3">
        <v>1</v>
      </c>
      <c r="K30" s="5">
        <v>150</v>
      </c>
      <c r="L30" s="13"/>
    </row>
    <row r="31" spans="1:12" ht="14.25" x14ac:dyDescent="0.15">
      <c r="A31" s="27"/>
      <c r="B31" s="26">
        <v>2</v>
      </c>
      <c r="C31" s="4">
        <v>181</v>
      </c>
      <c r="D31" s="3">
        <v>0</v>
      </c>
      <c r="E31" s="4">
        <v>213</v>
      </c>
      <c r="F31" s="3">
        <v>0</v>
      </c>
      <c r="G31" s="4">
        <v>30</v>
      </c>
      <c r="H31" s="3">
        <v>0</v>
      </c>
      <c r="I31" s="4">
        <v>23</v>
      </c>
      <c r="J31" s="3">
        <v>0</v>
      </c>
      <c r="K31" s="5">
        <v>160</v>
      </c>
      <c r="L31" s="13"/>
    </row>
    <row r="32" spans="1:12" ht="14.25" x14ac:dyDescent="0.15">
      <c r="A32" s="27"/>
      <c r="B32" s="26">
        <v>3</v>
      </c>
      <c r="C32" s="4">
        <v>166</v>
      </c>
      <c r="D32" s="3">
        <v>0</v>
      </c>
      <c r="E32" s="4">
        <v>199</v>
      </c>
      <c r="F32" s="3">
        <v>0</v>
      </c>
      <c r="G32" s="4">
        <v>22</v>
      </c>
      <c r="H32" s="3">
        <v>0</v>
      </c>
      <c r="I32" s="4">
        <v>28</v>
      </c>
      <c r="J32" s="3">
        <v>0</v>
      </c>
      <c r="K32" s="5">
        <v>149</v>
      </c>
      <c r="L32" s="13"/>
    </row>
    <row r="33" spans="1:12" ht="14.25" x14ac:dyDescent="0.15">
      <c r="A33" s="27"/>
      <c r="B33" s="28"/>
      <c r="C33" s="3"/>
      <c r="D33" s="3"/>
      <c r="E33" s="3"/>
      <c r="F33" s="3"/>
      <c r="G33" s="3"/>
      <c r="H33" s="3"/>
      <c r="I33" s="3"/>
      <c r="J33" s="3"/>
      <c r="K33" s="5"/>
      <c r="L33" s="13"/>
    </row>
    <row r="34" spans="1:12" ht="14.25" x14ac:dyDescent="0.15">
      <c r="A34" s="25" t="s">
        <v>13</v>
      </c>
      <c r="B34" s="26">
        <v>1</v>
      </c>
      <c r="C34" s="4">
        <v>95</v>
      </c>
      <c r="D34" s="4">
        <v>0</v>
      </c>
      <c r="E34" s="4">
        <v>123</v>
      </c>
      <c r="F34" s="3">
        <v>0</v>
      </c>
      <c r="G34" s="3">
        <v>6</v>
      </c>
      <c r="H34" s="3">
        <v>0</v>
      </c>
      <c r="I34" s="3">
        <v>11</v>
      </c>
      <c r="J34" s="3">
        <v>0</v>
      </c>
      <c r="K34" s="5">
        <v>106</v>
      </c>
      <c r="L34" s="13"/>
    </row>
    <row r="35" spans="1:12" ht="14.25" x14ac:dyDescent="0.15">
      <c r="A35" s="27"/>
      <c r="B35" s="26">
        <v>2</v>
      </c>
      <c r="C35" s="4">
        <v>104</v>
      </c>
      <c r="D35" s="4">
        <v>0</v>
      </c>
      <c r="E35" s="4">
        <v>116</v>
      </c>
      <c r="F35" s="3">
        <v>0</v>
      </c>
      <c r="G35" s="3">
        <v>7</v>
      </c>
      <c r="H35" s="3">
        <v>0</v>
      </c>
      <c r="I35" s="3">
        <v>21</v>
      </c>
      <c r="J35" s="3">
        <v>0</v>
      </c>
      <c r="K35" s="5">
        <v>88</v>
      </c>
      <c r="L35" s="13"/>
    </row>
    <row r="36" spans="1:12" ht="14.25" x14ac:dyDescent="0.15">
      <c r="A36" s="27"/>
      <c r="B36" s="26">
        <v>3</v>
      </c>
      <c r="C36" s="4">
        <v>102</v>
      </c>
      <c r="D36" s="4">
        <v>0</v>
      </c>
      <c r="E36" s="4">
        <v>126</v>
      </c>
      <c r="F36" s="3">
        <v>0</v>
      </c>
      <c r="G36" s="3">
        <v>8</v>
      </c>
      <c r="H36" s="3">
        <v>0</v>
      </c>
      <c r="I36" s="3">
        <v>19</v>
      </c>
      <c r="J36" s="3">
        <v>0</v>
      </c>
      <c r="K36" s="5">
        <v>99</v>
      </c>
      <c r="L36" s="13"/>
    </row>
    <row r="37" spans="1:12" ht="14.25" x14ac:dyDescent="0.15">
      <c r="A37" s="27"/>
      <c r="B37" s="28"/>
      <c r="C37" s="3"/>
      <c r="D37" s="3"/>
      <c r="E37" s="3"/>
      <c r="F37" s="3"/>
      <c r="G37" s="3"/>
      <c r="H37" s="3"/>
      <c r="I37" s="3"/>
      <c r="J37" s="3"/>
      <c r="K37" s="5"/>
      <c r="L37" s="13"/>
    </row>
    <row r="38" spans="1:12" ht="14.25" x14ac:dyDescent="0.15">
      <c r="A38" s="25" t="s">
        <v>21</v>
      </c>
      <c r="B38" s="26">
        <v>1</v>
      </c>
      <c r="C38" s="4">
        <v>187</v>
      </c>
      <c r="D38" s="3">
        <v>0</v>
      </c>
      <c r="E38" s="4">
        <v>228</v>
      </c>
      <c r="F38" s="3">
        <v>0</v>
      </c>
      <c r="G38" s="3">
        <v>17</v>
      </c>
      <c r="H38" s="3">
        <v>0</v>
      </c>
      <c r="I38" s="3">
        <v>28</v>
      </c>
      <c r="J38" s="3">
        <v>0</v>
      </c>
      <c r="K38" s="5">
        <v>183</v>
      </c>
      <c r="L38" s="13"/>
    </row>
    <row r="39" spans="1:12" ht="14.25" x14ac:dyDescent="0.15">
      <c r="A39" s="27"/>
      <c r="B39" s="26">
        <v>2</v>
      </c>
      <c r="C39" s="4">
        <v>155</v>
      </c>
      <c r="D39" s="3">
        <v>0</v>
      </c>
      <c r="E39" s="4">
        <v>187</v>
      </c>
      <c r="F39" s="3">
        <v>0</v>
      </c>
      <c r="G39" s="3">
        <v>12</v>
      </c>
      <c r="H39" s="3">
        <v>0</v>
      </c>
      <c r="I39" s="3">
        <v>29</v>
      </c>
      <c r="J39" s="3">
        <v>0</v>
      </c>
      <c r="K39" s="5">
        <v>146</v>
      </c>
      <c r="L39" s="13"/>
    </row>
    <row r="40" spans="1:12" ht="14.25" x14ac:dyDescent="0.15">
      <c r="A40" s="27"/>
      <c r="B40" s="26">
        <v>3</v>
      </c>
      <c r="C40" s="4">
        <v>118</v>
      </c>
      <c r="D40" s="3">
        <v>2</v>
      </c>
      <c r="E40" s="4">
        <v>141</v>
      </c>
      <c r="F40" s="3">
        <v>1</v>
      </c>
      <c r="G40" s="3">
        <v>17</v>
      </c>
      <c r="H40" s="3">
        <v>0</v>
      </c>
      <c r="I40" s="3">
        <v>10</v>
      </c>
      <c r="J40" s="3">
        <v>1</v>
      </c>
      <c r="K40" s="5">
        <v>114</v>
      </c>
      <c r="L40" s="13"/>
    </row>
    <row r="41" spans="1:12" ht="14.1" customHeight="1" x14ac:dyDescent="0.15">
      <c r="A41" s="27"/>
      <c r="B41" s="28"/>
      <c r="C41" s="3"/>
      <c r="D41" s="3"/>
      <c r="E41" s="3"/>
      <c r="F41" s="3"/>
      <c r="G41" s="3"/>
      <c r="H41" s="3"/>
      <c r="I41" s="3"/>
      <c r="J41" s="3"/>
      <c r="K41" s="5"/>
      <c r="L41" s="13"/>
    </row>
    <row r="42" spans="1:12" ht="14.25" x14ac:dyDescent="0.15">
      <c r="A42" s="25" t="s">
        <v>14</v>
      </c>
      <c r="B42" s="26">
        <v>1</v>
      </c>
      <c r="C42" s="4">
        <v>32</v>
      </c>
      <c r="D42" s="3">
        <v>1</v>
      </c>
      <c r="E42" s="4">
        <v>44</v>
      </c>
      <c r="F42" s="3">
        <v>0</v>
      </c>
      <c r="G42" s="3">
        <v>5</v>
      </c>
      <c r="H42" s="3">
        <v>0</v>
      </c>
      <c r="I42" s="3">
        <v>3</v>
      </c>
      <c r="J42" s="3">
        <v>1</v>
      </c>
      <c r="K42" s="5">
        <v>36</v>
      </c>
      <c r="L42" s="13"/>
    </row>
    <row r="43" spans="1:12" ht="14.25" x14ac:dyDescent="0.15">
      <c r="A43" s="27"/>
      <c r="B43" s="26">
        <v>2</v>
      </c>
      <c r="C43" s="4">
        <v>27</v>
      </c>
      <c r="D43" s="3">
        <v>1</v>
      </c>
      <c r="E43" s="4">
        <v>33</v>
      </c>
      <c r="F43" s="3">
        <v>1</v>
      </c>
      <c r="G43" s="3">
        <v>4</v>
      </c>
      <c r="H43" s="3">
        <v>0</v>
      </c>
      <c r="I43" s="3">
        <v>4</v>
      </c>
      <c r="J43" s="3">
        <v>0</v>
      </c>
      <c r="K43" s="5">
        <v>25</v>
      </c>
      <c r="L43" s="13"/>
    </row>
    <row r="44" spans="1:12" ht="14.25" x14ac:dyDescent="0.15">
      <c r="A44" s="27"/>
      <c r="B44" s="26">
        <v>3</v>
      </c>
      <c r="C44" s="4">
        <v>27</v>
      </c>
      <c r="D44" s="3">
        <v>0</v>
      </c>
      <c r="E44" s="4">
        <v>30</v>
      </c>
      <c r="F44" s="3">
        <v>0</v>
      </c>
      <c r="G44" s="3">
        <v>2</v>
      </c>
      <c r="H44" s="3">
        <v>0</v>
      </c>
      <c r="I44" s="3">
        <v>1</v>
      </c>
      <c r="J44" s="3">
        <v>0</v>
      </c>
      <c r="K44" s="5">
        <v>27</v>
      </c>
      <c r="L44" s="13"/>
    </row>
    <row r="45" spans="1:12" ht="14.1" customHeight="1" x14ac:dyDescent="0.15">
      <c r="A45" s="27"/>
      <c r="B45" s="28"/>
      <c r="C45" s="3"/>
      <c r="D45" s="3"/>
      <c r="E45" s="3"/>
      <c r="F45" s="3"/>
      <c r="G45" s="3"/>
      <c r="H45" s="3"/>
      <c r="I45" s="3"/>
      <c r="J45" s="3"/>
      <c r="K45" s="5"/>
      <c r="L45" s="13"/>
    </row>
    <row r="46" spans="1:12" ht="14.1" customHeight="1" x14ac:dyDescent="0.15">
      <c r="A46" s="25" t="s">
        <v>22</v>
      </c>
      <c r="B46" s="26">
        <v>1</v>
      </c>
      <c r="C46" s="4">
        <v>52</v>
      </c>
      <c r="D46" s="4">
        <v>0</v>
      </c>
      <c r="E46" s="4">
        <v>64</v>
      </c>
      <c r="F46" s="3">
        <v>0</v>
      </c>
      <c r="G46" s="3">
        <v>11</v>
      </c>
      <c r="H46" s="3">
        <v>0</v>
      </c>
      <c r="I46" s="3">
        <v>6</v>
      </c>
      <c r="J46" s="3">
        <v>0</v>
      </c>
      <c r="K46" s="5">
        <v>47</v>
      </c>
      <c r="L46" s="13"/>
    </row>
    <row r="47" spans="1:12" ht="14.1" customHeight="1" x14ac:dyDescent="0.15">
      <c r="A47" s="27"/>
      <c r="B47" s="26">
        <v>2</v>
      </c>
      <c r="C47" s="4">
        <v>49</v>
      </c>
      <c r="D47" s="4">
        <v>1</v>
      </c>
      <c r="E47" s="4">
        <v>55</v>
      </c>
      <c r="F47" s="3">
        <v>0</v>
      </c>
      <c r="G47" s="3">
        <v>3</v>
      </c>
      <c r="H47" s="3">
        <v>1</v>
      </c>
      <c r="I47" s="3">
        <v>9</v>
      </c>
      <c r="J47" s="3">
        <v>0</v>
      </c>
      <c r="K47" s="5">
        <v>43</v>
      </c>
      <c r="L47" s="13"/>
    </row>
    <row r="48" spans="1:12" ht="14.1" customHeight="1" x14ac:dyDescent="0.15">
      <c r="A48" s="27"/>
      <c r="B48" s="26">
        <v>3</v>
      </c>
      <c r="C48" s="4">
        <v>62</v>
      </c>
      <c r="D48" s="4">
        <v>2</v>
      </c>
      <c r="E48" s="4">
        <v>74</v>
      </c>
      <c r="F48" s="3">
        <v>2</v>
      </c>
      <c r="G48" s="3">
        <v>5</v>
      </c>
      <c r="H48" s="3">
        <v>0</v>
      </c>
      <c r="I48" s="3">
        <v>6</v>
      </c>
      <c r="J48" s="3">
        <v>0</v>
      </c>
      <c r="K48" s="5">
        <v>63</v>
      </c>
      <c r="L48" s="13"/>
    </row>
    <row r="49" spans="1:12" ht="14.25" x14ac:dyDescent="0.15">
      <c r="A49" s="27"/>
      <c r="B49" s="28"/>
      <c r="C49" s="3"/>
      <c r="D49" s="3"/>
      <c r="E49" s="3"/>
      <c r="F49" s="3"/>
      <c r="G49" s="3"/>
      <c r="H49" s="3"/>
      <c r="I49" s="3"/>
      <c r="J49" s="3"/>
      <c r="K49" s="5"/>
      <c r="L49" s="13"/>
    </row>
    <row r="50" spans="1:12" ht="14.25" x14ac:dyDescent="0.15">
      <c r="A50" s="25" t="s">
        <v>12</v>
      </c>
      <c r="B50" s="26">
        <v>1</v>
      </c>
      <c r="C50" s="4">
        <v>112</v>
      </c>
      <c r="D50" s="4">
        <v>2</v>
      </c>
      <c r="E50" s="4">
        <v>139</v>
      </c>
      <c r="F50" s="4">
        <v>0</v>
      </c>
      <c r="G50" s="4">
        <v>16</v>
      </c>
      <c r="H50" s="4">
        <v>0</v>
      </c>
      <c r="I50" s="4">
        <v>13</v>
      </c>
      <c r="J50" s="4">
        <v>2</v>
      </c>
      <c r="K50" s="5">
        <v>110</v>
      </c>
      <c r="L50" s="13"/>
    </row>
    <row r="51" spans="1:12" ht="14.25" x14ac:dyDescent="0.15">
      <c r="A51" s="27"/>
      <c r="B51" s="26">
        <v>2</v>
      </c>
      <c r="C51" s="4">
        <v>106</v>
      </c>
      <c r="D51" s="4">
        <v>0</v>
      </c>
      <c r="E51" s="4">
        <v>122</v>
      </c>
      <c r="F51" s="4">
        <v>0</v>
      </c>
      <c r="G51" s="4">
        <v>15</v>
      </c>
      <c r="H51" s="4">
        <v>0</v>
      </c>
      <c r="I51" s="4">
        <v>19</v>
      </c>
      <c r="J51" s="4">
        <v>0</v>
      </c>
      <c r="K51" s="5">
        <v>88</v>
      </c>
      <c r="L51" s="13"/>
    </row>
    <row r="52" spans="1:12" ht="14.25" x14ac:dyDescent="0.15">
      <c r="A52" s="27"/>
      <c r="B52" s="26">
        <v>3</v>
      </c>
      <c r="C52" s="4">
        <v>103</v>
      </c>
      <c r="D52" s="4">
        <v>0</v>
      </c>
      <c r="E52" s="4">
        <v>117</v>
      </c>
      <c r="F52" s="4">
        <v>0</v>
      </c>
      <c r="G52" s="4">
        <v>9</v>
      </c>
      <c r="H52" s="4">
        <v>0</v>
      </c>
      <c r="I52" s="4">
        <v>18</v>
      </c>
      <c r="J52" s="4">
        <v>0</v>
      </c>
      <c r="K52" s="5">
        <v>90</v>
      </c>
      <c r="L52" s="13"/>
    </row>
    <row r="53" spans="1:12" ht="14.25" customHeight="1" thickBot="1" x14ac:dyDescent="0.2">
      <c r="A53" s="29"/>
      <c r="B53" s="30"/>
      <c r="C53" s="31"/>
      <c r="D53" s="31"/>
      <c r="E53" s="31"/>
      <c r="F53" s="31"/>
      <c r="G53" s="31"/>
      <c r="H53" s="31"/>
      <c r="I53" s="31"/>
      <c r="J53" s="31"/>
      <c r="K53" s="32"/>
      <c r="L53" s="33"/>
    </row>
    <row r="54" spans="1:12" ht="14.25" x14ac:dyDescent="0.15">
      <c r="A54" s="34"/>
      <c r="E54" s="37" t="s">
        <v>24</v>
      </c>
      <c r="F54" s="37"/>
      <c r="G54" s="37"/>
      <c r="H54" s="37"/>
      <c r="I54" s="37"/>
      <c r="J54" s="37"/>
      <c r="K54" s="37"/>
    </row>
  </sheetData>
  <mergeCells count="7">
    <mergeCell ref="J7:K7"/>
    <mergeCell ref="E54:K54"/>
    <mergeCell ref="A7:A8"/>
    <mergeCell ref="B7:B8"/>
    <mergeCell ref="D7:E7"/>
    <mergeCell ref="F7:G7"/>
    <mergeCell ref="H7:I7"/>
  </mergeCells>
  <phoneticPr fontId="1"/>
  <pageMargins left="0.78740157480314965" right="0.78740157480314965" top="0.78740157480314965" bottom="0.78740157480314965" header="0.51181102362204722" footer="0.51181102362204722"/>
  <pageSetup paperSize="9" scale="4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Normal="100" workbookViewId="0">
      <selection activeCell="H19" sqref="H19"/>
    </sheetView>
  </sheetViews>
  <sheetFormatPr defaultColWidth="9" defaultRowHeight="13.5" x14ac:dyDescent="0.15"/>
  <cols>
    <col min="1" max="1" width="10.625" style="198" customWidth="1"/>
    <col min="2" max="2" width="4.375" style="198" customWidth="1"/>
    <col min="3" max="9" width="10.25" style="198" customWidth="1"/>
    <col min="10" max="12" width="7.375" style="198" customWidth="1"/>
    <col min="13" max="14" width="8.625" style="198" customWidth="1"/>
    <col min="15" max="15" width="9" style="198" customWidth="1"/>
    <col min="16" max="16384" width="9" style="198"/>
  </cols>
  <sheetData>
    <row r="1" spans="1:12" ht="14.25" customHeight="1" x14ac:dyDescent="0.15">
      <c r="A1" s="226"/>
      <c r="H1" s="225" t="s">
        <v>106</v>
      </c>
      <c r="I1" s="225"/>
    </row>
    <row r="2" spans="1:12" ht="18.75" customHeight="1" x14ac:dyDescent="0.25">
      <c r="A2" s="224"/>
    </row>
    <row r="3" spans="1:12" ht="18.75" customHeight="1" x14ac:dyDescent="0.2">
      <c r="A3" s="223" t="s">
        <v>105</v>
      </c>
    </row>
    <row r="4" spans="1:12" ht="18.75" customHeight="1" thickBot="1" x14ac:dyDescent="0.2">
      <c r="I4" s="199"/>
    </row>
    <row r="5" spans="1:12" ht="14.25" x14ac:dyDescent="0.15">
      <c r="A5" s="222" t="s">
        <v>104</v>
      </c>
      <c r="B5" s="221" t="s">
        <v>4</v>
      </c>
      <c r="C5" s="221" t="s">
        <v>103</v>
      </c>
      <c r="D5" s="220" t="s">
        <v>102</v>
      </c>
      <c r="E5" s="221" t="s">
        <v>101</v>
      </c>
      <c r="F5" s="220" t="s">
        <v>100</v>
      </c>
      <c r="G5" s="221" t="s">
        <v>99</v>
      </c>
      <c r="H5" s="220" t="s">
        <v>98</v>
      </c>
      <c r="I5" s="219" t="s">
        <v>97</v>
      </c>
      <c r="J5" s="200"/>
      <c r="K5" s="200"/>
      <c r="L5" s="200"/>
    </row>
    <row r="6" spans="1:12" ht="14.25" x14ac:dyDescent="0.15">
      <c r="A6" s="218"/>
      <c r="B6" s="217"/>
      <c r="C6" s="217"/>
      <c r="D6" s="216"/>
      <c r="E6" s="217"/>
      <c r="F6" s="216"/>
      <c r="G6" s="217"/>
      <c r="H6" s="216"/>
      <c r="I6" s="215"/>
      <c r="J6" s="205"/>
      <c r="K6" s="200"/>
      <c r="L6" s="205"/>
    </row>
    <row r="7" spans="1:12" ht="15" customHeight="1" x14ac:dyDescent="0.15">
      <c r="A7" s="214"/>
      <c r="B7" s="213"/>
      <c r="C7" s="212"/>
      <c r="D7" s="212"/>
      <c r="E7" s="212"/>
      <c r="F7" s="212"/>
      <c r="G7" s="212"/>
      <c r="H7" s="212"/>
      <c r="I7" s="211"/>
      <c r="J7" s="205"/>
      <c r="K7" s="200"/>
      <c r="L7" s="205"/>
    </row>
    <row r="8" spans="1:12" ht="15" customHeight="1" x14ac:dyDescent="0.15">
      <c r="A8" s="208" t="s">
        <v>96</v>
      </c>
      <c r="B8" s="206">
        <v>30</v>
      </c>
      <c r="C8" s="117">
        <f>SUM(C12,C16,C20,C24,C28)</f>
        <v>3554</v>
      </c>
      <c r="D8" s="117">
        <f>SUM(D12,D16,D20,D24,D28)</f>
        <v>19</v>
      </c>
      <c r="E8" s="117">
        <f>SUM(E12,E16,E20,E24,E28)</f>
        <v>302</v>
      </c>
      <c r="F8" s="117">
        <f>SUM(F12,F16,F20,F24,F28)</f>
        <v>2362</v>
      </c>
      <c r="G8" s="117">
        <f>SUM(G12,G16,G20,G24,G28)</f>
        <v>140</v>
      </c>
      <c r="H8" s="117">
        <f>SUM(H12,H16,H20,H24,H28)</f>
        <v>29</v>
      </c>
      <c r="I8" s="115">
        <f>SUM(I12,I16,I20,I24,I28)</f>
        <v>702</v>
      </c>
      <c r="J8" s="205"/>
      <c r="K8" s="200"/>
      <c r="L8" s="205"/>
    </row>
    <row r="9" spans="1:12" ht="15" customHeight="1" x14ac:dyDescent="0.15">
      <c r="A9" s="207"/>
      <c r="B9" s="206">
        <v>1</v>
      </c>
      <c r="C9" s="117">
        <f>SUM(C13,C17,C21,C25,C29)</f>
        <v>3322</v>
      </c>
      <c r="D9" s="117">
        <f>SUM(D13,D17,D21,D25,D29)</f>
        <v>27</v>
      </c>
      <c r="E9" s="117">
        <f>SUM(E13,E17,E21,E25,E29)</f>
        <v>251</v>
      </c>
      <c r="F9" s="117">
        <f>SUM(F13,F17,F21,F25,F29)</f>
        <v>2268</v>
      </c>
      <c r="G9" s="117">
        <f>SUM(G13,G17,G21,G25,G29)</f>
        <v>113</v>
      </c>
      <c r="H9" s="117">
        <f>SUM(H13,H17,H21,H25,H29)</f>
        <v>41</v>
      </c>
      <c r="I9" s="115">
        <f>SUM(I13,I17,I21,I25,I29)</f>
        <v>622</v>
      </c>
      <c r="J9" s="205"/>
      <c r="K9" s="200"/>
      <c r="L9" s="205"/>
    </row>
    <row r="10" spans="1:12" ht="15" customHeight="1" x14ac:dyDescent="0.15">
      <c r="A10" s="207"/>
      <c r="B10" s="206">
        <v>2</v>
      </c>
      <c r="C10" s="117">
        <f>SUM(C14,C18,C22,C26,C30)</f>
        <v>2551</v>
      </c>
      <c r="D10" s="117">
        <f>SUM(D14,D18,D22,D26,D30)</f>
        <v>30</v>
      </c>
      <c r="E10" s="117">
        <f>SUM(E14,E18,E22,E26,E30)</f>
        <v>220</v>
      </c>
      <c r="F10" s="117">
        <f>SUM(F14,F18,F22,F26,F30)</f>
        <v>1665</v>
      </c>
      <c r="G10" s="117">
        <f>SUM(G14,G18,G22,G26,G30)</f>
        <v>106</v>
      </c>
      <c r="H10" s="117">
        <f>SUM(H14,H18,H22,H26,H30)</f>
        <v>41</v>
      </c>
      <c r="I10" s="115">
        <f>SUM(I14,I18,I22,I26,I30)</f>
        <v>489</v>
      </c>
      <c r="J10" s="205"/>
      <c r="K10" s="200"/>
      <c r="L10" s="205"/>
    </row>
    <row r="11" spans="1:12" ht="15" customHeight="1" x14ac:dyDescent="0.15">
      <c r="A11" s="207"/>
      <c r="B11" s="210"/>
      <c r="C11" s="117"/>
      <c r="D11" s="117"/>
      <c r="E11" s="117"/>
      <c r="F11" s="117"/>
      <c r="G11" s="117"/>
      <c r="H11" s="117"/>
      <c r="I11" s="115"/>
      <c r="J11" s="205"/>
      <c r="K11" s="200"/>
      <c r="L11" s="205"/>
    </row>
    <row r="12" spans="1:12" ht="15" customHeight="1" x14ac:dyDescent="0.15">
      <c r="A12" s="208" t="s">
        <v>95</v>
      </c>
      <c r="B12" s="206">
        <v>30</v>
      </c>
      <c r="C12" s="117">
        <v>1566</v>
      </c>
      <c r="D12" s="117">
        <v>8</v>
      </c>
      <c r="E12" s="117">
        <v>97</v>
      </c>
      <c r="F12" s="117">
        <v>1068</v>
      </c>
      <c r="G12" s="117">
        <v>50</v>
      </c>
      <c r="H12" s="117">
        <v>12</v>
      </c>
      <c r="I12" s="115">
        <v>331</v>
      </c>
      <c r="J12" s="205"/>
      <c r="K12" s="200"/>
      <c r="L12" s="205"/>
    </row>
    <row r="13" spans="1:12" ht="15" customHeight="1" x14ac:dyDescent="0.15">
      <c r="A13" s="207"/>
      <c r="B13" s="206">
        <v>1</v>
      </c>
      <c r="C13" s="117">
        <v>1384</v>
      </c>
      <c r="D13" s="117">
        <v>13</v>
      </c>
      <c r="E13" s="117">
        <v>92</v>
      </c>
      <c r="F13" s="117">
        <v>974</v>
      </c>
      <c r="G13" s="117">
        <v>32</v>
      </c>
      <c r="H13" s="117">
        <v>19</v>
      </c>
      <c r="I13" s="115">
        <v>254</v>
      </c>
      <c r="J13" s="205"/>
      <c r="K13" s="200"/>
      <c r="L13" s="205"/>
    </row>
    <row r="14" spans="1:12" ht="15" customHeight="1" x14ac:dyDescent="0.15">
      <c r="A14" s="207"/>
      <c r="B14" s="206">
        <v>2</v>
      </c>
      <c r="C14" s="117">
        <v>1101</v>
      </c>
      <c r="D14" s="117">
        <v>12</v>
      </c>
      <c r="E14" s="117">
        <v>104</v>
      </c>
      <c r="F14" s="117">
        <v>702</v>
      </c>
      <c r="G14" s="117">
        <v>43</v>
      </c>
      <c r="H14" s="117">
        <v>22</v>
      </c>
      <c r="I14" s="115">
        <v>218</v>
      </c>
      <c r="J14" s="205"/>
      <c r="K14" s="200"/>
      <c r="L14" s="205"/>
    </row>
    <row r="15" spans="1:12" ht="15" customHeight="1" x14ac:dyDescent="0.15">
      <c r="A15" s="207"/>
      <c r="B15" s="206"/>
      <c r="C15" s="117"/>
      <c r="D15" s="117"/>
      <c r="E15" s="117"/>
      <c r="F15" s="117"/>
      <c r="G15" s="117"/>
      <c r="H15" s="209"/>
      <c r="I15" s="115"/>
      <c r="J15" s="205"/>
      <c r="K15" s="200"/>
      <c r="L15" s="205"/>
    </row>
    <row r="16" spans="1:12" ht="15" customHeight="1" x14ac:dyDescent="0.15">
      <c r="A16" s="208" t="s">
        <v>94</v>
      </c>
      <c r="B16" s="206">
        <v>30</v>
      </c>
      <c r="C16" s="117">
        <v>1264</v>
      </c>
      <c r="D16" s="117">
        <v>3</v>
      </c>
      <c r="E16" s="117">
        <v>140</v>
      </c>
      <c r="F16" s="117">
        <v>814</v>
      </c>
      <c r="G16" s="117">
        <v>45</v>
      </c>
      <c r="H16" s="117">
        <v>7</v>
      </c>
      <c r="I16" s="115">
        <v>255</v>
      </c>
      <c r="J16" s="205"/>
      <c r="K16" s="200"/>
      <c r="L16" s="205"/>
    </row>
    <row r="17" spans="1:12" ht="15" customHeight="1" x14ac:dyDescent="0.15">
      <c r="A17" s="207"/>
      <c r="B17" s="206">
        <v>1</v>
      </c>
      <c r="C17" s="117">
        <v>1259</v>
      </c>
      <c r="D17" s="117">
        <v>12</v>
      </c>
      <c r="E17" s="117">
        <v>83</v>
      </c>
      <c r="F17" s="117">
        <v>865</v>
      </c>
      <c r="G17" s="117">
        <v>48</v>
      </c>
      <c r="H17" s="117">
        <v>10</v>
      </c>
      <c r="I17" s="115">
        <v>241</v>
      </c>
      <c r="J17" s="205"/>
      <c r="K17" s="200"/>
      <c r="L17" s="205"/>
    </row>
    <row r="18" spans="1:12" ht="15" customHeight="1" x14ac:dyDescent="0.15">
      <c r="A18" s="207"/>
      <c r="B18" s="206">
        <v>2</v>
      </c>
      <c r="C18" s="117">
        <v>939</v>
      </c>
      <c r="D18" s="117">
        <v>11</v>
      </c>
      <c r="E18" s="117">
        <v>58</v>
      </c>
      <c r="F18" s="117">
        <v>640</v>
      </c>
      <c r="G18" s="117">
        <v>43</v>
      </c>
      <c r="H18" s="117">
        <v>13</v>
      </c>
      <c r="I18" s="115">
        <v>174</v>
      </c>
      <c r="J18" s="205"/>
      <c r="K18" s="200"/>
      <c r="L18" s="205"/>
    </row>
    <row r="19" spans="1:12" ht="15" customHeight="1" x14ac:dyDescent="0.15">
      <c r="A19" s="207"/>
      <c r="B19" s="206"/>
      <c r="C19" s="117"/>
      <c r="D19" s="117"/>
      <c r="E19" s="117"/>
      <c r="F19" s="117"/>
      <c r="G19" s="117"/>
      <c r="H19" s="117"/>
      <c r="I19" s="115"/>
      <c r="J19" s="205"/>
      <c r="K19" s="200"/>
      <c r="L19" s="205"/>
    </row>
    <row r="20" spans="1:12" ht="15" customHeight="1" x14ac:dyDescent="0.15">
      <c r="A20" s="208" t="s">
        <v>93</v>
      </c>
      <c r="B20" s="206">
        <v>30</v>
      </c>
      <c r="C20" s="117">
        <v>342</v>
      </c>
      <c r="D20" s="117">
        <v>3</v>
      </c>
      <c r="E20" s="117">
        <v>48</v>
      </c>
      <c r="F20" s="117">
        <v>217</v>
      </c>
      <c r="G20" s="117">
        <v>15</v>
      </c>
      <c r="H20" s="117">
        <v>6</v>
      </c>
      <c r="I20" s="115">
        <v>53</v>
      </c>
      <c r="J20" s="205"/>
      <c r="K20" s="200"/>
      <c r="L20" s="205"/>
    </row>
    <row r="21" spans="1:12" ht="15" customHeight="1" x14ac:dyDescent="0.15">
      <c r="A21" s="207"/>
      <c r="B21" s="206">
        <v>1</v>
      </c>
      <c r="C21" s="117">
        <v>314</v>
      </c>
      <c r="D21" s="117">
        <v>1</v>
      </c>
      <c r="E21" s="117">
        <v>35</v>
      </c>
      <c r="F21" s="117">
        <v>200</v>
      </c>
      <c r="G21" s="117">
        <v>13</v>
      </c>
      <c r="H21" s="117">
        <v>7</v>
      </c>
      <c r="I21" s="115">
        <v>58</v>
      </c>
      <c r="J21" s="205"/>
      <c r="K21" s="200"/>
      <c r="L21" s="205"/>
    </row>
    <row r="22" spans="1:12" ht="15" customHeight="1" x14ac:dyDescent="0.15">
      <c r="A22" s="207"/>
      <c r="B22" s="206">
        <v>2</v>
      </c>
      <c r="C22" s="117">
        <v>225</v>
      </c>
      <c r="D22" s="117">
        <v>4</v>
      </c>
      <c r="E22" s="117">
        <v>31</v>
      </c>
      <c r="F22" s="117">
        <v>128</v>
      </c>
      <c r="G22" s="117">
        <v>8</v>
      </c>
      <c r="H22" s="117">
        <v>6</v>
      </c>
      <c r="I22" s="115">
        <v>48</v>
      </c>
      <c r="J22" s="205"/>
      <c r="K22" s="200"/>
      <c r="L22" s="205"/>
    </row>
    <row r="23" spans="1:12" ht="15" customHeight="1" x14ac:dyDescent="0.15">
      <c r="A23" s="207"/>
      <c r="B23" s="206"/>
      <c r="C23" s="117"/>
      <c r="D23" s="117"/>
      <c r="E23" s="117"/>
      <c r="F23" s="117"/>
      <c r="G23" s="117"/>
      <c r="H23" s="117"/>
      <c r="I23" s="115"/>
      <c r="J23" s="205"/>
      <c r="K23" s="200"/>
      <c r="L23" s="205"/>
    </row>
    <row r="24" spans="1:12" ht="15" customHeight="1" x14ac:dyDescent="0.15">
      <c r="A24" s="208" t="s">
        <v>92</v>
      </c>
      <c r="B24" s="206">
        <v>30</v>
      </c>
      <c r="C24" s="117">
        <v>344</v>
      </c>
      <c r="D24" s="117">
        <v>5</v>
      </c>
      <c r="E24" s="117">
        <v>16</v>
      </c>
      <c r="F24" s="117">
        <v>248</v>
      </c>
      <c r="G24" s="117">
        <v>21</v>
      </c>
      <c r="H24" s="117">
        <v>4</v>
      </c>
      <c r="I24" s="115">
        <v>50</v>
      </c>
      <c r="J24" s="205"/>
      <c r="K24" s="200"/>
      <c r="L24" s="205"/>
    </row>
    <row r="25" spans="1:12" ht="15" customHeight="1" x14ac:dyDescent="0.15">
      <c r="A25" s="207"/>
      <c r="B25" s="206">
        <v>1</v>
      </c>
      <c r="C25" s="117">
        <v>305</v>
      </c>
      <c r="D25" s="117">
        <v>1</v>
      </c>
      <c r="E25" s="117">
        <v>38</v>
      </c>
      <c r="F25" s="117">
        <v>201</v>
      </c>
      <c r="G25" s="117">
        <v>5</v>
      </c>
      <c r="H25" s="117">
        <v>5</v>
      </c>
      <c r="I25" s="115">
        <v>55</v>
      </c>
      <c r="J25" s="205"/>
      <c r="K25" s="200"/>
      <c r="L25" s="205"/>
    </row>
    <row r="26" spans="1:12" ht="15" customHeight="1" x14ac:dyDescent="0.15">
      <c r="A26" s="207"/>
      <c r="B26" s="206">
        <v>2</v>
      </c>
      <c r="C26" s="117">
        <v>258</v>
      </c>
      <c r="D26" s="117">
        <v>2</v>
      </c>
      <c r="E26" s="117">
        <v>25</v>
      </c>
      <c r="F26" s="117">
        <v>177</v>
      </c>
      <c r="G26" s="117">
        <v>8</v>
      </c>
      <c r="H26" s="117">
        <v>0</v>
      </c>
      <c r="I26" s="115">
        <v>46</v>
      </c>
      <c r="J26" s="205"/>
      <c r="K26" s="200"/>
      <c r="L26" s="205"/>
    </row>
    <row r="27" spans="1:12" ht="15" customHeight="1" x14ac:dyDescent="0.15">
      <c r="A27" s="207"/>
      <c r="B27" s="206"/>
      <c r="C27" s="117"/>
      <c r="D27" s="117"/>
      <c r="E27" s="117"/>
      <c r="F27" s="117"/>
      <c r="G27" s="117"/>
      <c r="H27" s="117"/>
      <c r="I27" s="115"/>
      <c r="J27" s="205"/>
      <c r="K27" s="200"/>
      <c r="L27" s="205"/>
    </row>
    <row r="28" spans="1:12" ht="15" customHeight="1" x14ac:dyDescent="0.15">
      <c r="A28" s="208" t="s">
        <v>91</v>
      </c>
      <c r="B28" s="206">
        <v>30</v>
      </c>
      <c r="C28" s="117">
        <v>38</v>
      </c>
      <c r="D28" s="117" t="s">
        <v>44</v>
      </c>
      <c r="E28" s="117">
        <v>1</v>
      </c>
      <c r="F28" s="117">
        <v>15</v>
      </c>
      <c r="G28" s="117">
        <v>9</v>
      </c>
      <c r="H28" s="117" t="s">
        <v>44</v>
      </c>
      <c r="I28" s="115">
        <v>13</v>
      </c>
      <c r="J28" s="205"/>
      <c r="K28" s="200"/>
      <c r="L28" s="205"/>
    </row>
    <row r="29" spans="1:12" ht="15" customHeight="1" x14ac:dyDescent="0.15">
      <c r="A29" s="207"/>
      <c r="B29" s="206">
        <v>1</v>
      </c>
      <c r="C29" s="117">
        <v>60</v>
      </c>
      <c r="D29" s="117" t="s">
        <v>44</v>
      </c>
      <c r="E29" s="117">
        <v>3</v>
      </c>
      <c r="F29" s="117">
        <v>28</v>
      </c>
      <c r="G29" s="117">
        <v>15</v>
      </c>
      <c r="H29" s="117" t="s">
        <v>44</v>
      </c>
      <c r="I29" s="115">
        <v>14</v>
      </c>
      <c r="J29" s="205"/>
      <c r="K29" s="200"/>
      <c r="L29" s="205"/>
    </row>
    <row r="30" spans="1:12" ht="15" customHeight="1" x14ac:dyDescent="0.15">
      <c r="A30" s="207"/>
      <c r="B30" s="206">
        <v>2</v>
      </c>
      <c r="C30" s="117">
        <v>28</v>
      </c>
      <c r="D30" s="117">
        <v>1</v>
      </c>
      <c r="E30" s="117">
        <v>2</v>
      </c>
      <c r="F30" s="117">
        <v>18</v>
      </c>
      <c r="G30" s="117">
        <v>4</v>
      </c>
      <c r="H30" s="117">
        <v>0</v>
      </c>
      <c r="I30" s="115">
        <v>3</v>
      </c>
      <c r="J30" s="205"/>
      <c r="K30" s="200"/>
      <c r="L30" s="205"/>
    </row>
    <row r="31" spans="1:12" ht="15" customHeight="1" thickBot="1" x14ac:dyDescent="0.2">
      <c r="A31" s="204"/>
      <c r="B31" s="203"/>
      <c r="C31" s="202"/>
      <c r="D31" s="202"/>
      <c r="E31" s="202"/>
      <c r="F31" s="202"/>
      <c r="G31" s="202"/>
      <c r="H31" s="202"/>
      <c r="I31" s="201"/>
      <c r="K31" s="200"/>
    </row>
    <row r="32" spans="1:12" ht="15" customHeight="1" x14ac:dyDescent="0.15">
      <c r="I32" s="199" t="s">
        <v>90</v>
      </c>
    </row>
  </sheetData>
  <mergeCells count="10">
    <mergeCell ref="H1:I1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honeticPr fontId="1"/>
  <pageMargins left="0.78740157480314965" right="0.78740157480314965" top="0.78740157480314965" bottom="0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4"/>
  <sheetViews>
    <sheetView topLeftCell="B1" zoomScale="80" zoomScaleNormal="80" zoomScaleSheetLayoutView="75" workbookViewId="0">
      <selection activeCell="G9" sqref="G9"/>
    </sheetView>
  </sheetViews>
  <sheetFormatPr defaultColWidth="9" defaultRowHeight="14.25" x14ac:dyDescent="0.15"/>
  <cols>
    <col min="1" max="2" width="16.25" style="150" customWidth="1"/>
    <col min="3" max="4" width="14.5" style="149" customWidth="1"/>
    <col min="5" max="5" width="14.125" style="149" customWidth="1"/>
    <col min="6" max="11" width="14.5" style="147" customWidth="1"/>
    <col min="12" max="12" width="12.5" style="147" customWidth="1"/>
    <col min="13" max="14" width="9" style="147" customWidth="1"/>
    <col min="15" max="15" width="9.625" style="147" customWidth="1"/>
    <col min="16" max="16" width="9.625" style="148" customWidth="1"/>
    <col min="17" max="17" width="9" style="147" customWidth="1"/>
    <col min="18" max="16384" width="9" style="147"/>
  </cols>
  <sheetData>
    <row r="1" spans="1:16" x14ac:dyDescent="0.15">
      <c r="A1" s="105" t="s">
        <v>89</v>
      </c>
      <c r="K1" s="197" t="s">
        <v>88</v>
      </c>
    </row>
    <row r="2" spans="1:16" ht="18.75" customHeight="1" x14ac:dyDescent="0.15">
      <c r="I2" s="151"/>
    </row>
    <row r="3" spans="1:16" ht="18.75" customHeight="1" x14ac:dyDescent="0.15">
      <c r="A3" s="196" t="s">
        <v>87</v>
      </c>
      <c r="B3" s="196"/>
      <c r="C3" s="196"/>
      <c r="D3" s="196"/>
      <c r="E3" s="196"/>
      <c r="F3" s="43"/>
      <c r="G3" s="43"/>
      <c r="H3" s="43"/>
      <c r="I3" s="43"/>
      <c r="J3" s="43"/>
      <c r="K3" s="43"/>
    </row>
    <row r="4" spans="1:16" ht="18.75" customHeight="1" thickBot="1" x14ac:dyDescent="0.2">
      <c r="A4" s="45"/>
      <c r="B4" s="45"/>
      <c r="C4" s="195"/>
      <c r="D4" s="195"/>
      <c r="E4" s="195"/>
      <c r="F4" s="194"/>
      <c r="G4" s="194"/>
      <c r="H4" s="194"/>
      <c r="I4" s="43"/>
      <c r="J4" s="43"/>
      <c r="K4" s="103" t="s">
        <v>86</v>
      </c>
      <c r="O4" s="159"/>
      <c r="P4" s="158"/>
    </row>
    <row r="5" spans="1:16" ht="57" customHeight="1" x14ac:dyDescent="0.15">
      <c r="A5" s="193" t="s">
        <v>85</v>
      </c>
      <c r="B5" s="192" t="s">
        <v>2</v>
      </c>
      <c r="C5" s="191" t="s">
        <v>84</v>
      </c>
      <c r="D5" s="189"/>
      <c r="E5" s="190"/>
      <c r="F5" s="191" t="s">
        <v>83</v>
      </c>
      <c r="G5" s="189"/>
      <c r="H5" s="190"/>
      <c r="I5" s="189" t="s">
        <v>82</v>
      </c>
      <c r="J5" s="189"/>
      <c r="K5" s="188"/>
      <c r="L5" s="159"/>
      <c r="M5" s="159"/>
      <c r="N5" s="159"/>
      <c r="P5" s="147"/>
    </row>
    <row r="6" spans="1:16" ht="28.5" customHeight="1" x14ac:dyDescent="0.15">
      <c r="A6" s="187"/>
      <c r="B6" s="186"/>
      <c r="C6" s="185" t="s">
        <v>81</v>
      </c>
      <c r="D6" s="181"/>
      <c r="E6" s="184"/>
      <c r="F6" s="182" t="s">
        <v>81</v>
      </c>
      <c r="G6" s="181"/>
      <c r="H6" s="183"/>
      <c r="I6" s="182" t="s">
        <v>81</v>
      </c>
      <c r="J6" s="181"/>
      <c r="K6" s="180"/>
      <c r="L6" s="159"/>
      <c r="M6" s="159"/>
      <c r="N6" s="159"/>
      <c r="P6" s="147"/>
    </row>
    <row r="7" spans="1:16" ht="28.5" customHeight="1" x14ac:dyDescent="0.15">
      <c r="A7" s="179"/>
      <c r="B7" s="178"/>
      <c r="C7" s="177"/>
      <c r="D7" s="175" t="s">
        <v>80</v>
      </c>
      <c r="E7" s="175" t="s">
        <v>79</v>
      </c>
      <c r="F7" s="176"/>
      <c r="G7" s="175" t="s">
        <v>80</v>
      </c>
      <c r="H7" s="175" t="s">
        <v>79</v>
      </c>
      <c r="I7" s="176"/>
      <c r="J7" s="175" t="s">
        <v>80</v>
      </c>
      <c r="K7" s="174" t="s">
        <v>79</v>
      </c>
      <c r="L7" s="152"/>
      <c r="M7" s="152"/>
      <c r="N7" s="152"/>
      <c r="P7" s="147"/>
    </row>
    <row r="8" spans="1:16" ht="41.25" customHeight="1" x14ac:dyDescent="0.15">
      <c r="A8" s="173" t="s">
        <v>78</v>
      </c>
      <c r="B8" s="172"/>
      <c r="C8" s="171">
        <f>C9+C16+C19+C21</f>
        <v>442132</v>
      </c>
      <c r="D8" s="171">
        <f>D9+D16+D19+D21</f>
        <v>239556</v>
      </c>
      <c r="E8" s="171">
        <f>E9+E16+E19+E21</f>
        <v>202576</v>
      </c>
      <c r="F8" s="171">
        <f>F9+F16+F19+F21</f>
        <v>441006</v>
      </c>
      <c r="G8" s="171">
        <f>G9+G16+G19+G21</f>
        <v>238516</v>
      </c>
      <c r="H8" s="171">
        <f>H9+H16+H19+H21</f>
        <v>202490</v>
      </c>
      <c r="I8" s="171">
        <f>I9+I16+I19+I21</f>
        <v>440134</v>
      </c>
      <c r="J8" s="171">
        <f>J9+J16+J19+J21</f>
        <v>237708</v>
      </c>
      <c r="K8" s="170">
        <f>K9+K16+K19+K21</f>
        <v>202426</v>
      </c>
      <c r="L8" s="159"/>
      <c r="M8" s="159"/>
      <c r="N8" s="159"/>
      <c r="P8" s="147"/>
    </row>
    <row r="9" spans="1:16" ht="41.25" customHeight="1" x14ac:dyDescent="0.15">
      <c r="A9" s="168" t="s">
        <v>77</v>
      </c>
      <c r="B9" s="167"/>
      <c r="C9" s="166">
        <f>SUM(C10:C15)</f>
        <v>197973</v>
      </c>
      <c r="D9" s="166">
        <f>SUM(D10:D15)</f>
        <v>105929</v>
      </c>
      <c r="E9" s="166">
        <f>SUM(E10:E15)</f>
        <v>92044</v>
      </c>
      <c r="F9" s="166">
        <f>SUM(F10:F15)</f>
        <v>197204</v>
      </c>
      <c r="G9" s="166">
        <f>SUM(G10:G15)</f>
        <v>105367</v>
      </c>
      <c r="H9" s="166">
        <f>SUM(H10:H15)</f>
        <v>91837</v>
      </c>
      <c r="I9" s="166">
        <f>SUM(I10:I15)</f>
        <v>196705</v>
      </c>
      <c r="J9" s="166">
        <f>SUM(J10:J15)</f>
        <v>105025</v>
      </c>
      <c r="K9" s="165">
        <f>SUM(K10:K15)</f>
        <v>91680</v>
      </c>
      <c r="L9" s="159"/>
      <c r="M9" s="159"/>
      <c r="N9" s="159"/>
      <c r="P9" s="147"/>
    </row>
    <row r="10" spans="1:16" ht="33.75" customHeight="1" x14ac:dyDescent="0.15">
      <c r="A10" s="169"/>
      <c r="B10" s="74" t="s">
        <v>15</v>
      </c>
      <c r="C10" s="166">
        <v>84106</v>
      </c>
      <c r="D10" s="166">
        <v>45216</v>
      </c>
      <c r="E10" s="166">
        <v>38890</v>
      </c>
      <c r="F10" s="166">
        <v>83778</v>
      </c>
      <c r="G10" s="166">
        <v>45014</v>
      </c>
      <c r="H10" s="166">
        <v>38764</v>
      </c>
      <c r="I10" s="166">
        <v>83530</v>
      </c>
      <c r="J10" s="166">
        <v>44862</v>
      </c>
      <c r="K10" s="165">
        <v>38668</v>
      </c>
      <c r="L10" s="159"/>
      <c r="M10" s="159"/>
      <c r="N10" s="159"/>
      <c r="P10" s="147"/>
    </row>
    <row r="11" spans="1:16" ht="33.75" customHeight="1" x14ac:dyDescent="0.15">
      <c r="A11" s="169"/>
      <c r="B11" s="74" t="s">
        <v>76</v>
      </c>
      <c r="C11" s="166">
        <v>19852</v>
      </c>
      <c r="D11" s="166">
        <v>10465</v>
      </c>
      <c r="E11" s="166">
        <v>9387</v>
      </c>
      <c r="F11" s="166">
        <v>19732</v>
      </c>
      <c r="G11" s="166">
        <v>10391</v>
      </c>
      <c r="H11" s="166">
        <v>9341</v>
      </c>
      <c r="I11" s="166">
        <v>19645</v>
      </c>
      <c r="J11" s="166">
        <v>10320</v>
      </c>
      <c r="K11" s="165">
        <v>9325</v>
      </c>
      <c r="L11" s="159"/>
      <c r="M11" s="159"/>
      <c r="N11" s="159"/>
      <c r="P11" s="147"/>
    </row>
    <row r="12" spans="1:16" ht="33.75" customHeight="1" x14ac:dyDescent="0.15">
      <c r="A12" s="169"/>
      <c r="B12" s="74" t="s">
        <v>21</v>
      </c>
      <c r="C12" s="166">
        <v>35343</v>
      </c>
      <c r="D12" s="166">
        <v>18946</v>
      </c>
      <c r="E12" s="166">
        <v>16397</v>
      </c>
      <c r="F12" s="166">
        <v>35371</v>
      </c>
      <c r="G12" s="166">
        <v>18922</v>
      </c>
      <c r="H12" s="166">
        <v>16449</v>
      </c>
      <c r="I12" s="166">
        <v>35554</v>
      </c>
      <c r="J12" s="166">
        <v>19015</v>
      </c>
      <c r="K12" s="165">
        <v>16539</v>
      </c>
      <c r="L12" s="159"/>
      <c r="M12" s="159"/>
      <c r="N12" s="159"/>
      <c r="P12" s="147"/>
    </row>
    <row r="13" spans="1:16" ht="33.75" customHeight="1" x14ac:dyDescent="0.15">
      <c r="A13" s="169"/>
      <c r="B13" s="74" t="s">
        <v>14</v>
      </c>
      <c r="C13" s="166">
        <v>12150</v>
      </c>
      <c r="D13" s="166">
        <v>6474</v>
      </c>
      <c r="E13" s="166">
        <v>5676</v>
      </c>
      <c r="F13" s="166">
        <v>11890</v>
      </c>
      <c r="G13" s="166">
        <v>6323</v>
      </c>
      <c r="H13" s="166">
        <v>5567</v>
      </c>
      <c r="I13" s="166">
        <v>11642</v>
      </c>
      <c r="J13" s="166">
        <v>6208</v>
      </c>
      <c r="K13" s="165">
        <v>5434</v>
      </c>
      <c r="L13" s="159"/>
      <c r="M13" s="159"/>
      <c r="N13" s="159"/>
      <c r="P13" s="147"/>
    </row>
    <row r="14" spans="1:16" ht="33.75" customHeight="1" x14ac:dyDescent="0.15">
      <c r="A14" s="169"/>
      <c r="B14" s="74" t="s">
        <v>75</v>
      </c>
      <c r="C14" s="166">
        <v>16026</v>
      </c>
      <c r="D14" s="166">
        <v>8428</v>
      </c>
      <c r="E14" s="166">
        <v>7598</v>
      </c>
      <c r="F14" s="166">
        <v>15887</v>
      </c>
      <c r="G14" s="166">
        <v>8355</v>
      </c>
      <c r="H14" s="166">
        <v>7532</v>
      </c>
      <c r="I14" s="166">
        <v>15753</v>
      </c>
      <c r="J14" s="166">
        <v>8296</v>
      </c>
      <c r="K14" s="165">
        <v>7457</v>
      </c>
      <c r="L14" s="159"/>
      <c r="M14" s="159"/>
      <c r="N14" s="159"/>
      <c r="P14" s="147"/>
    </row>
    <row r="15" spans="1:16" ht="33.75" customHeight="1" x14ac:dyDescent="0.15">
      <c r="A15" s="169"/>
      <c r="B15" s="74" t="s">
        <v>12</v>
      </c>
      <c r="C15" s="166">
        <v>30496</v>
      </c>
      <c r="D15" s="166">
        <v>16400</v>
      </c>
      <c r="E15" s="166">
        <v>14096</v>
      </c>
      <c r="F15" s="166">
        <v>30546</v>
      </c>
      <c r="G15" s="166">
        <v>16362</v>
      </c>
      <c r="H15" s="166">
        <v>14184</v>
      </c>
      <c r="I15" s="166">
        <v>30581</v>
      </c>
      <c r="J15" s="166">
        <v>16324</v>
      </c>
      <c r="K15" s="165">
        <v>14257</v>
      </c>
      <c r="L15" s="159"/>
      <c r="M15" s="159"/>
      <c r="N15" s="159"/>
      <c r="P15" s="147"/>
    </row>
    <row r="16" spans="1:16" ht="41.25" customHeight="1" x14ac:dyDescent="0.15">
      <c r="A16" s="168" t="s">
        <v>74</v>
      </c>
      <c r="B16" s="167"/>
      <c r="C16" s="166">
        <f>C17+C18</f>
        <v>142325</v>
      </c>
      <c r="D16" s="166">
        <f>D17+D18</f>
        <v>79065</v>
      </c>
      <c r="E16" s="166">
        <f>E17+E18</f>
        <v>63260</v>
      </c>
      <c r="F16" s="166">
        <f>F17+F18</f>
        <v>142132</v>
      </c>
      <c r="G16" s="166">
        <f>G17+G18</f>
        <v>78804</v>
      </c>
      <c r="H16" s="166">
        <f>H17+H18</f>
        <v>63328</v>
      </c>
      <c r="I16" s="166">
        <f>I17+I18</f>
        <v>142189</v>
      </c>
      <c r="J16" s="166">
        <f>J17+J18</f>
        <v>78644</v>
      </c>
      <c r="K16" s="165">
        <f>K17+K18</f>
        <v>63545</v>
      </c>
      <c r="L16" s="159"/>
      <c r="M16" s="159"/>
      <c r="N16" s="159"/>
      <c r="P16" s="147"/>
    </row>
    <row r="17" spans="1:16" ht="33.75" customHeight="1" x14ac:dyDescent="0.15">
      <c r="A17" s="169"/>
      <c r="B17" s="74" t="s">
        <v>18</v>
      </c>
      <c r="C17" s="166">
        <v>78436</v>
      </c>
      <c r="D17" s="166">
        <v>44178</v>
      </c>
      <c r="E17" s="166">
        <v>34258</v>
      </c>
      <c r="F17" s="166">
        <v>78259</v>
      </c>
      <c r="G17" s="166">
        <v>44016</v>
      </c>
      <c r="H17" s="166">
        <v>34243</v>
      </c>
      <c r="I17" s="166">
        <v>78216</v>
      </c>
      <c r="J17" s="166">
        <v>43909</v>
      </c>
      <c r="K17" s="165">
        <v>34307</v>
      </c>
      <c r="L17" s="159"/>
      <c r="M17" s="159"/>
      <c r="N17" s="159"/>
      <c r="P17" s="147"/>
    </row>
    <row r="18" spans="1:16" ht="33.75" customHeight="1" x14ac:dyDescent="0.15">
      <c r="A18" s="169"/>
      <c r="B18" s="74" t="s">
        <v>19</v>
      </c>
      <c r="C18" s="166">
        <v>63889</v>
      </c>
      <c r="D18" s="166">
        <v>34887</v>
      </c>
      <c r="E18" s="166">
        <v>29002</v>
      </c>
      <c r="F18" s="166">
        <v>63873</v>
      </c>
      <c r="G18" s="166">
        <v>34788</v>
      </c>
      <c r="H18" s="166">
        <v>29085</v>
      </c>
      <c r="I18" s="166">
        <v>63973</v>
      </c>
      <c r="J18" s="166">
        <v>34735</v>
      </c>
      <c r="K18" s="165">
        <v>29238</v>
      </c>
      <c r="L18" s="159"/>
      <c r="M18" s="159"/>
      <c r="N18" s="159"/>
      <c r="P18" s="147"/>
    </row>
    <row r="19" spans="1:16" ht="41.25" customHeight="1" x14ac:dyDescent="0.15">
      <c r="A19" s="168" t="s">
        <v>73</v>
      </c>
      <c r="B19" s="167"/>
      <c r="C19" s="166">
        <f>C20</f>
        <v>60133</v>
      </c>
      <c r="D19" s="166">
        <f>D20</f>
        <v>32642</v>
      </c>
      <c r="E19" s="166">
        <f>E20</f>
        <v>27491</v>
      </c>
      <c r="F19" s="166">
        <f>F20</f>
        <v>60076</v>
      </c>
      <c r="G19" s="166">
        <f>G20</f>
        <v>32539</v>
      </c>
      <c r="H19" s="166">
        <f>H20</f>
        <v>27537</v>
      </c>
      <c r="I19" s="166">
        <f>I20</f>
        <v>59788</v>
      </c>
      <c r="J19" s="166">
        <f>J20</f>
        <v>32309</v>
      </c>
      <c r="K19" s="165">
        <f>K20</f>
        <v>27479</v>
      </c>
      <c r="L19" s="159"/>
      <c r="M19" s="159"/>
      <c r="N19" s="159"/>
      <c r="P19" s="147"/>
    </row>
    <row r="20" spans="1:16" ht="33.75" customHeight="1" x14ac:dyDescent="0.15">
      <c r="A20" s="169"/>
      <c r="B20" s="74" t="s">
        <v>20</v>
      </c>
      <c r="C20" s="166">
        <v>60133</v>
      </c>
      <c r="D20" s="166">
        <v>32642</v>
      </c>
      <c r="E20" s="166">
        <v>27491</v>
      </c>
      <c r="F20" s="166">
        <v>60076</v>
      </c>
      <c r="G20" s="166">
        <v>32539</v>
      </c>
      <c r="H20" s="166">
        <v>27537</v>
      </c>
      <c r="I20" s="166">
        <v>59788</v>
      </c>
      <c r="J20" s="166">
        <v>32309</v>
      </c>
      <c r="K20" s="165">
        <v>27479</v>
      </c>
      <c r="L20" s="159"/>
      <c r="M20" s="159"/>
      <c r="N20" s="159"/>
      <c r="P20" s="147"/>
    </row>
    <row r="21" spans="1:16" ht="41.25" customHeight="1" x14ac:dyDescent="0.15">
      <c r="A21" s="168" t="s">
        <v>72</v>
      </c>
      <c r="B21" s="167"/>
      <c r="C21" s="166">
        <f>C22</f>
        <v>41701</v>
      </c>
      <c r="D21" s="166">
        <f>D22</f>
        <v>21920</v>
      </c>
      <c r="E21" s="166">
        <f>E22</f>
        <v>19781</v>
      </c>
      <c r="F21" s="166">
        <f>F22</f>
        <v>41594</v>
      </c>
      <c r="G21" s="166">
        <f>G22</f>
        <v>21806</v>
      </c>
      <c r="H21" s="166">
        <f>H22</f>
        <v>19788</v>
      </c>
      <c r="I21" s="166">
        <f>I22</f>
        <v>41452</v>
      </c>
      <c r="J21" s="166">
        <f>J22</f>
        <v>21730</v>
      </c>
      <c r="K21" s="165">
        <f>K22</f>
        <v>19722</v>
      </c>
      <c r="L21" s="159"/>
      <c r="M21" s="159"/>
      <c r="N21" s="159"/>
      <c r="P21" s="147"/>
    </row>
    <row r="22" spans="1:16" ht="33.75" customHeight="1" thickBot="1" x14ac:dyDescent="0.2">
      <c r="A22" s="164"/>
      <c r="B22" s="63" t="s">
        <v>17</v>
      </c>
      <c r="C22" s="163">
        <v>41701</v>
      </c>
      <c r="D22" s="163">
        <v>21920</v>
      </c>
      <c r="E22" s="163">
        <v>19781</v>
      </c>
      <c r="F22" s="163">
        <v>41594</v>
      </c>
      <c r="G22" s="163">
        <v>21806</v>
      </c>
      <c r="H22" s="163">
        <v>19788</v>
      </c>
      <c r="I22" s="163">
        <v>41452</v>
      </c>
      <c r="J22" s="163">
        <v>21730</v>
      </c>
      <c r="K22" s="162">
        <v>19722</v>
      </c>
      <c r="L22" s="159"/>
      <c r="M22" s="159"/>
      <c r="N22" s="159"/>
      <c r="P22" s="147"/>
    </row>
    <row r="23" spans="1:16" ht="15.75" customHeight="1" x14ac:dyDescent="0.15">
      <c r="A23" s="51"/>
      <c r="B23" s="47"/>
      <c r="C23" s="161"/>
      <c r="D23" s="161"/>
      <c r="E23" s="161"/>
      <c r="F23" s="46"/>
      <c r="G23" s="46"/>
      <c r="H23" s="101"/>
      <c r="I23" s="53"/>
      <c r="J23" s="53"/>
      <c r="K23" s="49" t="s">
        <v>71</v>
      </c>
      <c r="L23" s="159"/>
      <c r="M23" s="159"/>
      <c r="N23" s="159"/>
      <c r="O23" s="159"/>
      <c r="P23" s="158"/>
    </row>
    <row r="24" spans="1:16" x14ac:dyDescent="0.15">
      <c r="A24" s="157"/>
      <c r="B24" s="152"/>
      <c r="C24" s="160"/>
      <c r="D24" s="160"/>
      <c r="E24" s="160"/>
      <c r="F24" s="151"/>
      <c r="G24" s="151"/>
      <c r="H24" s="159"/>
      <c r="I24" s="159"/>
      <c r="J24" s="159"/>
      <c r="K24" s="159"/>
      <c r="L24" s="159"/>
      <c r="M24" s="159"/>
      <c r="N24" s="159"/>
      <c r="O24" s="159"/>
      <c r="P24" s="158"/>
    </row>
    <row r="25" spans="1:16" x14ac:dyDescent="0.15">
      <c r="A25" s="157"/>
      <c r="B25" s="152"/>
      <c r="C25" s="160"/>
      <c r="D25" s="160"/>
      <c r="E25" s="160"/>
      <c r="F25" s="151"/>
      <c r="G25" s="151"/>
      <c r="H25" s="159"/>
      <c r="I25" s="159"/>
      <c r="J25" s="159"/>
      <c r="K25" s="159"/>
      <c r="L25" s="159"/>
      <c r="M25" s="159"/>
      <c r="N25" s="159"/>
      <c r="O25" s="159"/>
      <c r="P25" s="158"/>
    </row>
    <row r="26" spans="1:16" x14ac:dyDescent="0.15">
      <c r="A26" s="157"/>
      <c r="B26" s="152"/>
      <c r="C26" s="160"/>
      <c r="D26" s="160"/>
      <c r="E26" s="160"/>
      <c r="F26" s="151"/>
      <c r="G26" s="151"/>
      <c r="H26" s="159"/>
      <c r="I26" s="159"/>
      <c r="J26" s="159"/>
      <c r="K26" s="159"/>
      <c r="L26" s="159"/>
      <c r="M26" s="159"/>
      <c r="N26" s="159"/>
      <c r="O26" s="159"/>
      <c r="P26" s="158"/>
    </row>
    <row r="27" spans="1:16" x14ac:dyDescent="0.15">
      <c r="A27" s="157"/>
      <c r="B27" s="152"/>
      <c r="C27" s="160"/>
      <c r="D27" s="160"/>
      <c r="E27" s="160"/>
      <c r="F27" s="151"/>
      <c r="G27" s="151"/>
      <c r="H27" s="159"/>
      <c r="I27" s="159"/>
      <c r="J27" s="159"/>
      <c r="K27" s="159"/>
      <c r="L27" s="159"/>
      <c r="M27" s="159"/>
      <c r="N27" s="159"/>
      <c r="O27" s="159"/>
      <c r="P27" s="158"/>
    </row>
    <row r="28" spans="1:16" x14ac:dyDescent="0.15">
      <c r="A28" s="157"/>
      <c r="B28" s="152"/>
      <c r="C28" s="160"/>
      <c r="D28" s="160"/>
      <c r="E28" s="160"/>
      <c r="F28" s="151"/>
      <c r="G28" s="151"/>
      <c r="H28" s="159"/>
      <c r="I28" s="159"/>
      <c r="J28" s="159"/>
      <c r="K28" s="159"/>
      <c r="L28" s="159"/>
      <c r="M28" s="159"/>
      <c r="N28" s="159"/>
      <c r="O28" s="159"/>
      <c r="P28" s="158"/>
    </row>
    <row r="29" spans="1:16" x14ac:dyDescent="0.15">
      <c r="A29" s="157"/>
      <c r="B29" s="152"/>
      <c r="C29" s="160"/>
      <c r="D29" s="160"/>
      <c r="E29" s="160"/>
      <c r="F29" s="151"/>
      <c r="G29" s="151"/>
      <c r="H29" s="159"/>
      <c r="I29" s="159"/>
      <c r="J29" s="159"/>
      <c r="K29" s="159"/>
      <c r="L29" s="159"/>
      <c r="M29" s="159"/>
      <c r="N29" s="159"/>
      <c r="O29" s="159"/>
      <c r="P29" s="158"/>
    </row>
    <row r="30" spans="1:16" x14ac:dyDescent="0.15">
      <c r="A30" s="157"/>
      <c r="B30" s="152"/>
      <c r="C30" s="160"/>
      <c r="D30" s="160"/>
      <c r="E30" s="160"/>
      <c r="F30" s="151"/>
      <c r="G30" s="151"/>
      <c r="H30" s="159"/>
      <c r="I30" s="159"/>
      <c r="J30" s="159"/>
      <c r="K30" s="159"/>
      <c r="L30" s="159"/>
      <c r="M30" s="159"/>
      <c r="N30" s="159"/>
      <c r="O30" s="159"/>
      <c r="P30" s="158"/>
    </row>
    <row r="31" spans="1:16" x14ac:dyDescent="0.15">
      <c r="A31" s="157"/>
      <c r="B31" s="152"/>
      <c r="C31" s="160"/>
      <c r="D31" s="160"/>
      <c r="E31" s="160"/>
      <c r="F31" s="151"/>
      <c r="G31" s="151"/>
      <c r="H31" s="159"/>
      <c r="I31" s="159"/>
      <c r="J31" s="159"/>
      <c r="K31" s="159"/>
      <c r="L31" s="159"/>
      <c r="M31" s="159"/>
      <c r="N31" s="159"/>
      <c r="O31" s="159"/>
      <c r="P31" s="158"/>
    </row>
    <row r="32" spans="1:16" x14ac:dyDescent="0.15">
      <c r="A32" s="157"/>
      <c r="B32" s="152"/>
      <c r="C32" s="160"/>
      <c r="D32" s="160"/>
      <c r="E32" s="160"/>
      <c r="F32" s="151"/>
      <c r="G32" s="151"/>
      <c r="H32" s="159"/>
      <c r="I32" s="159"/>
      <c r="J32" s="159"/>
      <c r="K32" s="159"/>
      <c r="L32" s="159"/>
      <c r="M32" s="159"/>
      <c r="N32" s="159"/>
      <c r="O32" s="159"/>
      <c r="P32" s="158"/>
    </row>
    <row r="33" spans="1:16" x14ac:dyDescent="0.15">
      <c r="A33" s="157"/>
      <c r="B33" s="152"/>
      <c r="C33" s="160"/>
      <c r="D33" s="160"/>
      <c r="E33" s="160"/>
      <c r="F33" s="151"/>
      <c r="G33" s="151"/>
      <c r="H33" s="159"/>
      <c r="I33" s="159"/>
      <c r="J33" s="159"/>
      <c r="K33" s="159"/>
      <c r="L33" s="159"/>
      <c r="M33" s="159"/>
      <c r="N33" s="159"/>
      <c r="O33" s="159"/>
      <c r="P33" s="158"/>
    </row>
    <row r="34" spans="1:16" x14ac:dyDescent="0.15">
      <c r="A34" s="157"/>
      <c r="B34" s="152"/>
      <c r="C34" s="160"/>
      <c r="D34" s="160"/>
      <c r="E34" s="160"/>
      <c r="F34" s="151"/>
      <c r="G34" s="151"/>
      <c r="H34" s="159"/>
      <c r="I34" s="159"/>
      <c r="J34" s="159"/>
      <c r="K34" s="154"/>
      <c r="L34" s="159"/>
      <c r="M34" s="159"/>
      <c r="N34" s="159"/>
      <c r="O34" s="159"/>
      <c r="P34" s="158"/>
    </row>
    <row r="35" spans="1:16" x14ac:dyDescent="0.15">
      <c r="A35" s="157"/>
      <c r="B35" s="152"/>
      <c r="C35" s="160"/>
      <c r="D35" s="160"/>
      <c r="E35" s="160"/>
      <c r="F35" s="151"/>
      <c r="G35" s="151"/>
      <c r="H35" s="159"/>
      <c r="I35" s="159"/>
      <c r="J35" s="159"/>
      <c r="K35" s="154"/>
      <c r="L35" s="159"/>
      <c r="M35" s="159"/>
      <c r="N35" s="159"/>
      <c r="O35" s="159"/>
      <c r="P35" s="158"/>
    </row>
    <row r="36" spans="1:16" x14ac:dyDescent="0.15">
      <c r="A36" s="157"/>
      <c r="B36" s="152"/>
      <c r="C36" s="160"/>
      <c r="D36" s="160"/>
      <c r="E36" s="160"/>
      <c r="F36" s="151"/>
      <c r="G36" s="151"/>
      <c r="H36" s="159"/>
      <c r="I36" s="159"/>
      <c r="J36" s="159"/>
      <c r="K36" s="159"/>
      <c r="L36" s="159"/>
      <c r="M36" s="159"/>
      <c r="N36" s="159"/>
      <c r="O36" s="159"/>
      <c r="P36" s="158"/>
    </row>
    <row r="37" spans="1:16" x14ac:dyDescent="0.15">
      <c r="A37" s="157"/>
      <c r="B37" s="152"/>
      <c r="C37" s="160"/>
      <c r="D37" s="160"/>
      <c r="E37" s="160"/>
      <c r="F37" s="151"/>
      <c r="G37" s="151"/>
      <c r="H37" s="159"/>
      <c r="I37" s="159"/>
      <c r="J37" s="159"/>
      <c r="K37" s="159"/>
      <c r="L37" s="159"/>
      <c r="M37" s="159"/>
      <c r="N37" s="159"/>
      <c r="O37" s="159"/>
      <c r="P37" s="158"/>
    </row>
    <row r="38" spans="1:16" x14ac:dyDescent="0.15">
      <c r="A38" s="157"/>
      <c r="B38" s="152"/>
      <c r="C38" s="160"/>
      <c r="D38" s="160"/>
      <c r="E38" s="160"/>
      <c r="F38" s="151"/>
      <c r="G38" s="151"/>
      <c r="H38" s="159"/>
      <c r="I38" s="159"/>
      <c r="J38" s="159"/>
      <c r="K38" s="159"/>
      <c r="L38" s="159"/>
      <c r="M38" s="159"/>
      <c r="N38" s="159"/>
      <c r="O38" s="159"/>
      <c r="P38" s="158"/>
    </row>
    <row r="39" spans="1:16" x14ac:dyDescent="0.15">
      <c r="A39" s="157"/>
      <c r="B39" s="152"/>
      <c r="C39" s="160"/>
      <c r="D39" s="160"/>
      <c r="E39" s="160"/>
      <c r="F39" s="151"/>
      <c r="G39" s="151"/>
      <c r="H39" s="159"/>
      <c r="I39" s="159"/>
      <c r="J39" s="159"/>
      <c r="K39" s="159"/>
      <c r="L39" s="159"/>
      <c r="M39" s="159"/>
      <c r="N39" s="159"/>
      <c r="O39" s="159"/>
      <c r="P39" s="158"/>
    </row>
    <row r="40" spans="1:16" x14ac:dyDescent="0.15">
      <c r="A40" s="157"/>
      <c r="B40" s="152"/>
      <c r="C40" s="160"/>
      <c r="D40" s="160"/>
      <c r="E40" s="160"/>
      <c r="F40" s="151"/>
      <c r="G40" s="151"/>
      <c r="H40" s="159"/>
      <c r="I40" s="159"/>
      <c r="J40" s="159"/>
      <c r="K40" s="159"/>
      <c r="L40" s="159"/>
      <c r="M40" s="159"/>
      <c r="N40" s="159"/>
      <c r="O40" s="159"/>
      <c r="P40" s="158"/>
    </row>
    <row r="41" spans="1:16" x14ac:dyDescent="0.15">
      <c r="A41" s="157"/>
      <c r="B41" s="152"/>
      <c r="C41" s="160"/>
      <c r="D41" s="160"/>
      <c r="E41" s="160"/>
      <c r="F41" s="151"/>
      <c r="G41" s="151"/>
      <c r="H41" s="159"/>
      <c r="I41" s="159"/>
      <c r="J41" s="159"/>
      <c r="K41" s="159"/>
      <c r="L41" s="159"/>
      <c r="M41" s="159"/>
      <c r="N41" s="159"/>
      <c r="O41" s="159"/>
      <c r="P41" s="158"/>
    </row>
    <row r="42" spans="1:16" x14ac:dyDescent="0.15">
      <c r="A42" s="157"/>
      <c r="B42" s="152"/>
      <c r="C42" s="160"/>
      <c r="D42" s="160"/>
      <c r="E42" s="160"/>
      <c r="F42" s="151"/>
      <c r="G42" s="151"/>
      <c r="H42" s="159"/>
      <c r="I42" s="159"/>
      <c r="J42" s="159"/>
      <c r="K42" s="159"/>
      <c r="L42" s="159"/>
      <c r="M42" s="159"/>
      <c r="N42" s="159"/>
      <c r="O42" s="159"/>
      <c r="P42" s="158"/>
    </row>
    <row r="43" spans="1:16" x14ac:dyDescent="0.15">
      <c r="A43" s="157"/>
      <c r="B43" s="152"/>
      <c r="C43" s="156"/>
      <c r="D43" s="156"/>
      <c r="E43" s="156"/>
      <c r="F43" s="155"/>
      <c r="G43" s="155"/>
      <c r="H43" s="154"/>
      <c r="I43" s="154"/>
      <c r="J43" s="154"/>
      <c r="K43" s="154"/>
      <c r="L43" s="154"/>
      <c r="M43" s="154"/>
      <c r="N43" s="154"/>
      <c r="O43" s="154"/>
      <c r="P43" s="153"/>
    </row>
    <row r="44" spans="1:16" x14ac:dyDescent="0.15">
      <c r="A44" s="157"/>
      <c r="B44" s="152"/>
      <c r="C44" s="160"/>
      <c r="D44" s="160"/>
      <c r="E44" s="160"/>
      <c r="F44" s="151"/>
      <c r="G44" s="151"/>
      <c r="H44" s="159"/>
      <c r="I44" s="159"/>
      <c r="J44" s="159"/>
      <c r="K44" s="159"/>
      <c r="L44" s="159"/>
      <c r="M44" s="154"/>
      <c r="N44" s="159"/>
      <c r="O44" s="159"/>
      <c r="P44" s="158"/>
    </row>
    <row r="45" spans="1:16" x14ac:dyDescent="0.15">
      <c r="A45" s="157"/>
      <c r="B45" s="152"/>
      <c r="C45" s="160"/>
      <c r="D45" s="160"/>
      <c r="E45" s="160"/>
      <c r="F45" s="151"/>
      <c r="G45" s="151"/>
      <c r="H45" s="159"/>
      <c r="I45" s="159"/>
      <c r="J45" s="159"/>
      <c r="K45" s="159"/>
      <c r="L45" s="159"/>
      <c r="M45" s="154"/>
      <c r="N45" s="159"/>
      <c r="O45" s="159"/>
      <c r="P45" s="158"/>
    </row>
    <row r="46" spans="1:16" x14ac:dyDescent="0.15">
      <c r="A46" s="157"/>
      <c r="B46" s="152"/>
      <c r="C46" s="160"/>
      <c r="D46" s="160"/>
      <c r="E46" s="160"/>
      <c r="F46" s="151"/>
      <c r="G46" s="151"/>
      <c r="H46" s="159"/>
      <c r="I46" s="159"/>
      <c r="J46" s="159"/>
      <c r="K46" s="159"/>
      <c r="L46" s="159"/>
      <c r="M46" s="154"/>
      <c r="N46" s="159"/>
      <c r="O46" s="159"/>
      <c r="P46" s="158"/>
    </row>
    <row r="47" spans="1:16" x14ac:dyDescent="0.15">
      <c r="A47" s="157"/>
      <c r="B47" s="152"/>
      <c r="C47" s="160"/>
      <c r="D47" s="160"/>
      <c r="E47" s="160"/>
      <c r="F47" s="151"/>
      <c r="G47" s="151"/>
      <c r="H47" s="159"/>
      <c r="I47" s="159"/>
      <c r="J47" s="159"/>
      <c r="K47" s="159"/>
      <c r="L47" s="159"/>
      <c r="M47" s="154"/>
      <c r="N47" s="159"/>
      <c r="O47" s="159"/>
      <c r="P47" s="158"/>
    </row>
    <row r="48" spans="1:16" x14ac:dyDescent="0.15">
      <c r="A48" s="157"/>
      <c r="B48" s="152"/>
      <c r="C48" s="160"/>
      <c r="D48" s="160"/>
      <c r="E48" s="160"/>
      <c r="F48" s="151"/>
      <c r="G48" s="151"/>
      <c r="H48" s="159"/>
      <c r="I48" s="159"/>
      <c r="J48" s="159"/>
      <c r="K48" s="159"/>
      <c r="L48" s="159"/>
      <c r="M48" s="154"/>
      <c r="N48" s="159"/>
      <c r="O48" s="159"/>
      <c r="P48" s="158"/>
    </row>
    <row r="49" spans="1:16" x14ac:dyDescent="0.15">
      <c r="A49" s="157"/>
      <c r="B49" s="152"/>
      <c r="C49" s="160"/>
      <c r="D49" s="160"/>
      <c r="E49" s="160"/>
      <c r="F49" s="151"/>
      <c r="G49" s="151"/>
      <c r="H49" s="159"/>
      <c r="I49" s="159"/>
      <c r="J49" s="159"/>
      <c r="K49" s="159"/>
      <c r="L49" s="159"/>
      <c r="M49" s="154"/>
      <c r="N49" s="159"/>
      <c r="O49" s="159"/>
      <c r="P49" s="158"/>
    </row>
    <row r="50" spans="1:16" x14ac:dyDescent="0.15">
      <c r="A50" s="157"/>
      <c r="B50" s="152"/>
      <c r="C50" s="156"/>
      <c r="D50" s="156"/>
      <c r="E50" s="156"/>
      <c r="F50" s="155"/>
      <c r="G50" s="155"/>
      <c r="H50" s="154"/>
      <c r="I50" s="154"/>
      <c r="J50" s="154"/>
      <c r="K50" s="154"/>
      <c r="L50" s="154"/>
      <c r="M50" s="154"/>
      <c r="N50" s="154"/>
      <c r="O50" s="154"/>
      <c r="P50" s="153"/>
    </row>
    <row r="51" spans="1:16" x14ac:dyDescent="0.15">
      <c r="A51" s="157"/>
      <c r="B51" s="152"/>
      <c r="C51" s="156"/>
      <c r="D51" s="156"/>
      <c r="E51" s="156"/>
      <c r="F51" s="155"/>
      <c r="G51" s="155"/>
      <c r="H51" s="154"/>
      <c r="I51" s="154"/>
      <c r="J51" s="154"/>
      <c r="K51" s="154"/>
      <c r="L51" s="154"/>
      <c r="M51" s="154"/>
      <c r="N51" s="154"/>
      <c r="O51" s="154"/>
      <c r="P51" s="153"/>
    </row>
    <row r="52" spans="1:16" x14ac:dyDescent="0.15">
      <c r="A52" s="152"/>
      <c r="H52" s="151"/>
      <c r="P52" s="147"/>
    </row>
    <row r="53" spans="1:16" x14ac:dyDescent="0.15">
      <c r="H53" s="151"/>
      <c r="P53" s="147"/>
    </row>
    <row r="54" spans="1:16" x14ac:dyDescent="0.15">
      <c r="H54" s="151"/>
      <c r="P54" s="147"/>
    </row>
    <row r="55" spans="1:16" x14ac:dyDescent="0.15">
      <c r="H55" s="151"/>
      <c r="P55" s="147"/>
    </row>
    <row r="56" spans="1:16" x14ac:dyDescent="0.15">
      <c r="H56" s="151"/>
      <c r="P56" s="147"/>
    </row>
    <row r="57" spans="1:16" x14ac:dyDescent="0.15">
      <c r="H57" s="151"/>
    </row>
    <row r="58" spans="1:16" x14ac:dyDescent="0.15">
      <c r="H58" s="151"/>
    </row>
    <row r="59" spans="1:16" x14ac:dyDescent="0.15">
      <c r="H59" s="151"/>
    </row>
    <row r="60" spans="1:16" x14ac:dyDescent="0.15">
      <c r="H60" s="151"/>
    </row>
    <row r="61" spans="1:16" x14ac:dyDescent="0.15">
      <c r="H61" s="151"/>
    </row>
    <row r="62" spans="1:16" x14ac:dyDescent="0.15">
      <c r="H62" s="151"/>
    </row>
    <row r="63" spans="1:16" x14ac:dyDescent="0.15">
      <c r="H63" s="151"/>
    </row>
    <row r="64" spans="1:16" x14ac:dyDescent="0.15">
      <c r="H64" s="151"/>
    </row>
    <row r="65" spans="8:8" x14ac:dyDescent="0.15">
      <c r="H65" s="151"/>
    </row>
    <row r="66" spans="8:8" x14ac:dyDescent="0.15">
      <c r="H66" s="151"/>
    </row>
    <row r="67" spans="8:8" x14ac:dyDescent="0.15">
      <c r="H67" s="151"/>
    </row>
    <row r="68" spans="8:8" x14ac:dyDescent="0.15">
      <c r="H68" s="151"/>
    </row>
    <row r="69" spans="8:8" x14ac:dyDescent="0.15">
      <c r="H69" s="151"/>
    </row>
    <row r="70" spans="8:8" x14ac:dyDescent="0.15">
      <c r="H70" s="151"/>
    </row>
    <row r="71" spans="8:8" x14ac:dyDescent="0.15">
      <c r="H71" s="151"/>
    </row>
    <row r="72" spans="8:8" x14ac:dyDescent="0.15">
      <c r="H72" s="151"/>
    </row>
    <row r="73" spans="8:8" x14ac:dyDescent="0.15">
      <c r="H73" s="151"/>
    </row>
    <row r="74" spans="8:8" x14ac:dyDescent="0.15">
      <c r="H74" s="151"/>
    </row>
    <row r="75" spans="8:8" x14ac:dyDescent="0.15">
      <c r="H75" s="151"/>
    </row>
    <row r="76" spans="8:8" x14ac:dyDescent="0.15">
      <c r="H76" s="151"/>
    </row>
    <row r="77" spans="8:8" x14ac:dyDescent="0.15">
      <c r="H77" s="151"/>
    </row>
    <row r="78" spans="8:8" x14ac:dyDescent="0.15">
      <c r="H78" s="151"/>
    </row>
    <row r="79" spans="8:8" x14ac:dyDescent="0.15">
      <c r="H79" s="151"/>
    </row>
    <row r="80" spans="8:8" x14ac:dyDescent="0.15">
      <c r="H80" s="151"/>
    </row>
    <row r="81" spans="8:8" x14ac:dyDescent="0.15">
      <c r="H81" s="151"/>
    </row>
    <row r="82" spans="8:8" x14ac:dyDescent="0.15">
      <c r="H82" s="151"/>
    </row>
    <row r="83" spans="8:8" x14ac:dyDescent="0.15">
      <c r="H83" s="151"/>
    </row>
    <row r="84" spans="8:8" x14ac:dyDescent="0.15">
      <c r="H84" s="151"/>
    </row>
    <row r="85" spans="8:8" x14ac:dyDescent="0.15">
      <c r="H85" s="151"/>
    </row>
    <row r="86" spans="8:8" x14ac:dyDescent="0.15">
      <c r="H86" s="151"/>
    </row>
    <row r="87" spans="8:8" x14ac:dyDescent="0.15">
      <c r="H87" s="151"/>
    </row>
    <row r="88" spans="8:8" x14ac:dyDescent="0.15">
      <c r="H88" s="151"/>
    </row>
    <row r="89" spans="8:8" x14ac:dyDescent="0.15">
      <c r="H89" s="151"/>
    </row>
    <row r="90" spans="8:8" x14ac:dyDescent="0.15">
      <c r="H90" s="151"/>
    </row>
    <row r="91" spans="8:8" x14ac:dyDescent="0.15">
      <c r="H91" s="151"/>
    </row>
    <row r="92" spans="8:8" x14ac:dyDescent="0.15">
      <c r="H92" s="151"/>
    </row>
    <row r="93" spans="8:8" x14ac:dyDescent="0.15">
      <c r="H93" s="151"/>
    </row>
    <row r="94" spans="8:8" x14ac:dyDescent="0.15">
      <c r="H94" s="151"/>
    </row>
    <row r="95" spans="8:8" x14ac:dyDescent="0.15">
      <c r="H95" s="151"/>
    </row>
    <row r="96" spans="8:8" x14ac:dyDescent="0.15">
      <c r="H96" s="151"/>
    </row>
    <row r="97" spans="8:8" x14ac:dyDescent="0.15">
      <c r="H97" s="151"/>
    </row>
    <row r="98" spans="8:8" x14ac:dyDescent="0.15">
      <c r="H98" s="151"/>
    </row>
    <row r="99" spans="8:8" x14ac:dyDescent="0.15">
      <c r="H99" s="151"/>
    </row>
    <row r="100" spans="8:8" x14ac:dyDescent="0.15">
      <c r="H100" s="151"/>
    </row>
    <row r="101" spans="8:8" x14ac:dyDescent="0.15">
      <c r="H101" s="151"/>
    </row>
    <row r="102" spans="8:8" x14ac:dyDescent="0.15">
      <c r="H102" s="151"/>
    </row>
    <row r="103" spans="8:8" x14ac:dyDescent="0.15">
      <c r="H103" s="151"/>
    </row>
    <row r="104" spans="8:8" x14ac:dyDescent="0.15">
      <c r="H104" s="151"/>
    </row>
    <row r="105" spans="8:8" x14ac:dyDescent="0.15">
      <c r="H105" s="151"/>
    </row>
    <row r="106" spans="8:8" x14ac:dyDescent="0.15">
      <c r="H106" s="151"/>
    </row>
    <row r="107" spans="8:8" x14ac:dyDescent="0.15">
      <c r="H107" s="151"/>
    </row>
    <row r="108" spans="8:8" x14ac:dyDescent="0.15">
      <c r="H108" s="151"/>
    </row>
    <row r="109" spans="8:8" x14ac:dyDescent="0.15">
      <c r="H109" s="151"/>
    </row>
    <row r="110" spans="8:8" x14ac:dyDescent="0.15">
      <c r="H110" s="151"/>
    </row>
    <row r="111" spans="8:8" x14ac:dyDescent="0.15">
      <c r="H111" s="151"/>
    </row>
    <row r="112" spans="8:8" x14ac:dyDescent="0.15">
      <c r="H112" s="151"/>
    </row>
    <row r="113" spans="8:8" x14ac:dyDescent="0.15">
      <c r="H113" s="151"/>
    </row>
    <row r="114" spans="8:8" x14ac:dyDescent="0.15">
      <c r="H114" s="151"/>
    </row>
    <row r="115" spans="8:8" x14ac:dyDescent="0.15">
      <c r="H115" s="151"/>
    </row>
    <row r="116" spans="8:8" x14ac:dyDescent="0.15">
      <c r="H116" s="151"/>
    </row>
    <row r="117" spans="8:8" x14ac:dyDescent="0.15">
      <c r="H117" s="151"/>
    </row>
    <row r="118" spans="8:8" x14ac:dyDescent="0.15">
      <c r="H118" s="151"/>
    </row>
    <row r="119" spans="8:8" x14ac:dyDescent="0.15">
      <c r="H119" s="151"/>
    </row>
    <row r="120" spans="8:8" x14ac:dyDescent="0.15">
      <c r="H120" s="151"/>
    </row>
    <row r="121" spans="8:8" x14ac:dyDescent="0.15">
      <c r="H121" s="151"/>
    </row>
    <row r="122" spans="8:8" x14ac:dyDescent="0.15">
      <c r="H122" s="151"/>
    </row>
    <row r="123" spans="8:8" x14ac:dyDescent="0.15">
      <c r="H123" s="151"/>
    </row>
    <row r="124" spans="8:8" x14ac:dyDescent="0.15">
      <c r="H124" s="151"/>
    </row>
    <row r="125" spans="8:8" x14ac:dyDescent="0.15">
      <c r="H125" s="151"/>
    </row>
    <row r="126" spans="8:8" x14ac:dyDescent="0.15">
      <c r="H126" s="151"/>
    </row>
    <row r="127" spans="8:8" x14ac:dyDescent="0.15">
      <c r="H127" s="151"/>
    </row>
    <row r="128" spans="8:8" x14ac:dyDescent="0.15">
      <c r="H128" s="151"/>
    </row>
    <row r="129" spans="8:8" x14ac:dyDescent="0.15">
      <c r="H129" s="151"/>
    </row>
    <row r="130" spans="8:8" x14ac:dyDescent="0.15">
      <c r="H130" s="151"/>
    </row>
    <row r="131" spans="8:8" x14ac:dyDescent="0.15">
      <c r="H131" s="151"/>
    </row>
    <row r="132" spans="8:8" x14ac:dyDescent="0.15">
      <c r="H132" s="151"/>
    </row>
    <row r="133" spans="8:8" x14ac:dyDescent="0.15">
      <c r="H133" s="151"/>
    </row>
    <row r="134" spans="8:8" x14ac:dyDescent="0.15">
      <c r="H134" s="151"/>
    </row>
    <row r="135" spans="8:8" x14ac:dyDescent="0.15">
      <c r="H135" s="151"/>
    </row>
    <row r="136" spans="8:8" x14ac:dyDescent="0.15">
      <c r="H136" s="151"/>
    </row>
    <row r="137" spans="8:8" x14ac:dyDescent="0.15">
      <c r="H137" s="151"/>
    </row>
    <row r="138" spans="8:8" x14ac:dyDescent="0.15">
      <c r="H138" s="151"/>
    </row>
    <row r="139" spans="8:8" x14ac:dyDescent="0.15">
      <c r="H139" s="151"/>
    </row>
    <row r="140" spans="8:8" x14ac:dyDescent="0.15">
      <c r="H140" s="151"/>
    </row>
    <row r="141" spans="8:8" x14ac:dyDescent="0.15">
      <c r="H141" s="151"/>
    </row>
    <row r="142" spans="8:8" x14ac:dyDescent="0.15">
      <c r="H142" s="151"/>
    </row>
    <row r="143" spans="8:8" x14ac:dyDescent="0.15">
      <c r="H143" s="151"/>
    </row>
    <row r="144" spans="8:8" x14ac:dyDescent="0.15">
      <c r="H144" s="151"/>
    </row>
    <row r="145" spans="8:8" x14ac:dyDescent="0.15">
      <c r="H145" s="151"/>
    </row>
    <row r="146" spans="8:8" x14ac:dyDescent="0.15">
      <c r="H146" s="151"/>
    </row>
    <row r="147" spans="8:8" x14ac:dyDescent="0.15">
      <c r="H147" s="151"/>
    </row>
    <row r="148" spans="8:8" x14ac:dyDescent="0.15">
      <c r="H148" s="151"/>
    </row>
    <row r="149" spans="8:8" x14ac:dyDescent="0.15">
      <c r="H149" s="151"/>
    </row>
    <row r="150" spans="8:8" x14ac:dyDescent="0.15">
      <c r="H150" s="151"/>
    </row>
    <row r="151" spans="8:8" x14ac:dyDescent="0.15">
      <c r="H151" s="151"/>
    </row>
    <row r="152" spans="8:8" x14ac:dyDescent="0.15">
      <c r="H152" s="151"/>
    </row>
    <row r="153" spans="8:8" x14ac:dyDescent="0.15">
      <c r="H153" s="151"/>
    </row>
    <row r="154" spans="8:8" x14ac:dyDescent="0.15">
      <c r="H154" s="151"/>
    </row>
    <row r="155" spans="8:8" x14ac:dyDescent="0.15">
      <c r="H155" s="151"/>
    </row>
    <row r="156" spans="8:8" x14ac:dyDescent="0.15">
      <c r="H156" s="151"/>
    </row>
    <row r="157" spans="8:8" x14ac:dyDescent="0.15">
      <c r="H157" s="151"/>
    </row>
    <row r="158" spans="8:8" x14ac:dyDescent="0.15">
      <c r="H158" s="151"/>
    </row>
    <row r="159" spans="8:8" x14ac:dyDescent="0.15">
      <c r="H159" s="151"/>
    </row>
    <row r="160" spans="8:8" x14ac:dyDescent="0.15">
      <c r="H160" s="151"/>
    </row>
    <row r="161" spans="8:8" x14ac:dyDescent="0.15">
      <c r="H161" s="151"/>
    </row>
    <row r="162" spans="8:8" x14ac:dyDescent="0.15">
      <c r="H162" s="151"/>
    </row>
    <row r="163" spans="8:8" x14ac:dyDescent="0.15">
      <c r="H163" s="151"/>
    </row>
    <row r="164" spans="8:8" x14ac:dyDescent="0.15">
      <c r="H164" s="151"/>
    </row>
    <row r="165" spans="8:8" x14ac:dyDescent="0.15">
      <c r="H165" s="151"/>
    </row>
    <row r="166" spans="8:8" x14ac:dyDescent="0.15">
      <c r="H166" s="151"/>
    </row>
    <row r="167" spans="8:8" x14ac:dyDescent="0.15">
      <c r="H167" s="151"/>
    </row>
    <row r="168" spans="8:8" x14ac:dyDescent="0.15">
      <c r="H168" s="151"/>
    </row>
    <row r="169" spans="8:8" x14ac:dyDescent="0.15">
      <c r="H169" s="151"/>
    </row>
    <row r="170" spans="8:8" x14ac:dyDescent="0.15">
      <c r="H170" s="151"/>
    </row>
    <row r="171" spans="8:8" x14ac:dyDescent="0.15">
      <c r="H171" s="151"/>
    </row>
    <row r="172" spans="8:8" x14ac:dyDescent="0.15">
      <c r="H172" s="151"/>
    </row>
    <row r="173" spans="8:8" x14ac:dyDescent="0.15">
      <c r="H173" s="151"/>
    </row>
    <row r="174" spans="8:8" x14ac:dyDescent="0.15">
      <c r="H174" s="151"/>
    </row>
    <row r="175" spans="8:8" x14ac:dyDescent="0.15">
      <c r="H175" s="151"/>
    </row>
    <row r="176" spans="8:8" x14ac:dyDescent="0.15">
      <c r="H176" s="151"/>
    </row>
    <row r="177" spans="8:8" x14ac:dyDescent="0.15">
      <c r="H177" s="151"/>
    </row>
    <row r="178" spans="8:8" x14ac:dyDescent="0.15">
      <c r="H178" s="151"/>
    </row>
    <row r="179" spans="8:8" x14ac:dyDescent="0.15">
      <c r="H179" s="151"/>
    </row>
    <row r="180" spans="8:8" x14ac:dyDescent="0.15">
      <c r="H180" s="151"/>
    </row>
    <row r="181" spans="8:8" x14ac:dyDescent="0.15">
      <c r="H181" s="151"/>
    </row>
    <row r="182" spans="8:8" x14ac:dyDescent="0.15">
      <c r="H182" s="151"/>
    </row>
    <row r="183" spans="8:8" x14ac:dyDescent="0.15">
      <c r="H183" s="151"/>
    </row>
    <row r="184" spans="8:8" x14ac:dyDescent="0.15">
      <c r="H184" s="151"/>
    </row>
    <row r="185" spans="8:8" x14ac:dyDescent="0.15">
      <c r="H185" s="151"/>
    </row>
    <row r="186" spans="8:8" x14ac:dyDescent="0.15">
      <c r="H186" s="151"/>
    </row>
    <row r="187" spans="8:8" x14ac:dyDescent="0.15">
      <c r="H187" s="151"/>
    </row>
    <row r="188" spans="8:8" x14ac:dyDescent="0.15">
      <c r="H188" s="151"/>
    </row>
    <row r="189" spans="8:8" x14ac:dyDescent="0.15">
      <c r="H189" s="151"/>
    </row>
    <row r="190" spans="8:8" x14ac:dyDescent="0.15">
      <c r="H190" s="151"/>
    </row>
    <row r="191" spans="8:8" x14ac:dyDescent="0.15">
      <c r="H191" s="151"/>
    </row>
    <row r="192" spans="8:8" x14ac:dyDescent="0.15">
      <c r="H192" s="151"/>
    </row>
    <row r="193" spans="8:8" x14ac:dyDescent="0.15">
      <c r="H193" s="151"/>
    </row>
    <row r="194" spans="8:8" x14ac:dyDescent="0.15">
      <c r="H194" s="151"/>
    </row>
    <row r="195" spans="8:8" x14ac:dyDescent="0.15">
      <c r="H195" s="151"/>
    </row>
    <row r="196" spans="8:8" x14ac:dyDescent="0.15">
      <c r="H196" s="151"/>
    </row>
    <row r="197" spans="8:8" x14ac:dyDescent="0.15">
      <c r="H197" s="151"/>
    </row>
    <row r="198" spans="8:8" x14ac:dyDescent="0.15">
      <c r="H198" s="151"/>
    </row>
    <row r="199" spans="8:8" x14ac:dyDescent="0.15">
      <c r="H199" s="151"/>
    </row>
    <row r="200" spans="8:8" x14ac:dyDescent="0.15">
      <c r="H200" s="151"/>
    </row>
    <row r="201" spans="8:8" x14ac:dyDescent="0.15">
      <c r="H201" s="151"/>
    </row>
    <row r="202" spans="8:8" x14ac:dyDescent="0.15">
      <c r="H202" s="151"/>
    </row>
    <row r="203" spans="8:8" x14ac:dyDescent="0.15">
      <c r="H203" s="151"/>
    </row>
    <row r="204" spans="8:8" x14ac:dyDescent="0.15">
      <c r="H204" s="151"/>
    </row>
    <row r="205" spans="8:8" x14ac:dyDescent="0.15">
      <c r="H205" s="151"/>
    </row>
    <row r="206" spans="8:8" x14ac:dyDescent="0.15">
      <c r="H206" s="151"/>
    </row>
    <row r="207" spans="8:8" x14ac:dyDescent="0.15">
      <c r="H207" s="151"/>
    </row>
    <row r="208" spans="8:8" x14ac:dyDescent="0.15">
      <c r="H208" s="151"/>
    </row>
    <row r="209" spans="8:8" x14ac:dyDescent="0.15">
      <c r="H209" s="151"/>
    </row>
    <row r="210" spans="8:8" x14ac:dyDescent="0.15">
      <c r="H210" s="151"/>
    </row>
    <row r="211" spans="8:8" x14ac:dyDescent="0.15">
      <c r="H211" s="151"/>
    </row>
    <row r="212" spans="8:8" x14ac:dyDescent="0.15">
      <c r="H212" s="151"/>
    </row>
    <row r="213" spans="8:8" x14ac:dyDescent="0.15">
      <c r="H213" s="151"/>
    </row>
    <row r="214" spans="8:8" x14ac:dyDescent="0.15">
      <c r="H214" s="151"/>
    </row>
    <row r="215" spans="8:8" x14ac:dyDescent="0.15">
      <c r="H215" s="151"/>
    </row>
    <row r="216" spans="8:8" x14ac:dyDescent="0.15">
      <c r="H216" s="151"/>
    </row>
    <row r="217" spans="8:8" x14ac:dyDescent="0.15">
      <c r="H217" s="151"/>
    </row>
    <row r="218" spans="8:8" x14ac:dyDescent="0.15">
      <c r="H218" s="151"/>
    </row>
    <row r="219" spans="8:8" x14ac:dyDescent="0.15">
      <c r="H219" s="151"/>
    </row>
    <row r="220" spans="8:8" x14ac:dyDescent="0.15">
      <c r="H220" s="151"/>
    </row>
    <row r="221" spans="8:8" x14ac:dyDescent="0.15">
      <c r="H221" s="151"/>
    </row>
    <row r="222" spans="8:8" x14ac:dyDescent="0.15">
      <c r="H222" s="151"/>
    </row>
    <row r="223" spans="8:8" x14ac:dyDescent="0.15">
      <c r="H223" s="151"/>
    </row>
    <row r="224" spans="8:8" x14ac:dyDescent="0.15">
      <c r="H224" s="151"/>
    </row>
    <row r="225" spans="8:8" x14ac:dyDescent="0.15">
      <c r="H225" s="151"/>
    </row>
    <row r="226" spans="8:8" x14ac:dyDescent="0.15">
      <c r="H226" s="151"/>
    </row>
    <row r="227" spans="8:8" x14ac:dyDescent="0.15">
      <c r="H227" s="151"/>
    </row>
    <row r="228" spans="8:8" x14ac:dyDescent="0.15">
      <c r="H228" s="151"/>
    </row>
    <row r="229" spans="8:8" x14ac:dyDescent="0.15">
      <c r="H229" s="151"/>
    </row>
    <row r="230" spans="8:8" x14ac:dyDescent="0.15">
      <c r="H230" s="151"/>
    </row>
    <row r="231" spans="8:8" x14ac:dyDescent="0.15">
      <c r="H231" s="151"/>
    </row>
    <row r="232" spans="8:8" x14ac:dyDescent="0.15">
      <c r="H232" s="151"/>
    </row>
    <row r="233" spans="8:8" x14ac:dyDescent="0.15">
      <c r="H233" s="151"/>
    </row>
    <row r="234" spans="8:8" x14ac:dyDescent="0.15">
      <c r="H234" s="151"/>
    </row>
    <row r="235" spans="8:8" x14ac:dyDescent="0.15">
      <c r="H235" s="151"/>
    </row>
    <row r="236" spans="8:8" x14ac:dyDescent="0.15">
      <c r="H236" s="151"/>
    </row>
    <row r="237" spans="8:8" x14ac:dyDescent="0.15">
      <c r="H237" s="151"/>
    </row>
    <row r="238" spans="8:8" x14ac:dyDescent="0.15">
      <c r="H238" s="151"/>
    </row>
    <row r="239" spans="8:8" x14ac:dyDescent="0.15">
      <c r="H239" s="151"/>
    </row>
    <row r="240" spans="8:8" x14ac:dyDescent="0.15">
      <c r="H240" s="151"/>
    </row>
    <row r="241" spans="8:8" x14ac:dyDescent="0.15">
      <c r="H241" s="151"/>
    </row>
    <row r="242" spans="8:8" x14ac:dyDescent="0.15">
      <c r="H242" s="151"/>
    </row>
    <row r="243" spans="8:8" x14ac:dyDescent="0.15">
      <c r="H243" s="151"/>
    </row>
    <row r="244" spans="8:8" x14ac:dyDescent="0.15">
      <c r="H244" s="151"/>
    </row>
    <row r="245" spans="8:8" x14ac:dyDescent="0.15">
      <c r="H245" s="151"/>
    </row>
    <row r="246" spans="8:8" x14ac:dyDescent="0.15">
      <c r="H246" s="151"/>
    </row>
    <row r="247" spans="8:8" x14ac:dyDescent="0.15">
      <c r="H247" s="151"/>
    </row>
    <row r="248" spans="8:8" x14ac:dyDescent="0.15">
      <c r="H248" s="151"/>
    </row>
    <row r="249" spans="8:8" x14ac:dyDescent="0.15">
      <c r="H249" s="151"/>
    </row>
    <row r="250" spans="8:8" x14ac:dyDescent="0.15">
      <c r="H250" s="151"/>
    </row>
    <row r="251" spans="8:8" x14ac:dyDescent="0.15">
      <c r="H251" s="151"/>
    </row>
    <row r="252" spans="8:8" x14ac:dyDescent="0.15">
      <c r="H252" s="151"/>
    </row>
    <row r="253" spans="8:8" x14ac:dyDescent="0.15">
      <c r="H253" s="151"/>
    </row>
    <row r="254" spans="8:8" x14ac:dyDescent="0.15">
      <c r="H254" s="151"/>
    </row>
    <row r="255" spans="8:8" x14ac:dyDescent="0.15">
      <c r="H255" s="151"/>
    </row>
    <row r="256" spans="8:8" x14ac:dyDescent="0.15">
      <c r="H256" s="151"/>
    </row>
    <row r="257" spans="8:8" x14ac:dyDescent="0.15">
      <c r="H257" s="151"/>
    </row>
    <row r="258" spans="8:8" x14ac:dyDescent="0.15">
      <c r="H258" s="151"/>
    </row>
    <row r="259" spans="8:8" x14ac:dyDescent="0.15">
      <c r="H259" s="151"/>
    </row>
    <row r="260" spans="8:8" x14ac:dyDescent="0.15">
      <c r="H260" s="151"/>
    </row>
    <row r="261" spans="8:8" x14ac:dyDescent="0.15">
      <c r="H261" s="151"/>
    </row>
    <row r="262" spans="8:8" x14ac:dyDescent="0.15">
      <c r="H262" s="151"/>
    </row>
    <row r="263" spans="8:8" x14ac:dyDescent="0.15">
      <c r="H263" s="151"/>
    </row>
    <row r="264" spans="8:8" x14ac:dyDescent="0.15">
      <c r="H264" s="151"/>
    </row>
    <row r="265" spans="8:8" x14ac:dyDescent="0.15">
      <c r="H265" s="151"/>
    </row>
    <row r="266" spans="8:8" x14ac:dyDescent="0.15">
      <c r="H266" s="151"/>
    </row>
    <row r="267" spans="8:8" x14ac:dyDescent="0.15">
      <c r="H267" s="151"/>
    </row>
    <row r="268" spans="8:8" x14ac:dyDescent="0.15">
      <c r="H268" s="151"/>
    </row>
    <row r="269" spans="8:8" x14ac:dyDescent="0.15">
      <c r="H269" s="151"/>
    </row>
    <row r="270" spans="8:8" x14ac:dyDescent="0.15">
      <c r="H270" s="151"/>
    </row>
    <row r="271" spans="8:8" x14ac:dyDescent="0.15">
      <c r="H271" s="151"/>
    </row>
    <row r="272" spans="8:8" x14ac:dyDescent="0.15">
      <c r="H272" s="151"/>
    </row>
    <row r="273" spans="8:8" x14ac:dyDescent="0.15">
      <c r="H273" s="151"/>
    </row>
    <row r="274" spans="8:8" x14ac:dyDescent="0.15">
      <c r="H274" s="151"/>
    </row>
    <row r="275" spans="8:8" x14ac:dyDescent="0.15">
      <c r="H275" s="151"/>
    </row>
    <row r="276" spans="8:8" x14ac:dyDescent="0.15">
      <c r="H276" s="151"/>
    </row>
    <row r="277" spans="8:8" x14ac:dyDescent="0.15">
      <c r="H277" s="151"/>
    </row>
    <row r="278" spans="8:8" x14ac:dyDescent="0.15">
      <c r="H278" s="151"/>
    </row>
    <row r="279" spans="8:8" x14ac:dyDescent="0.15">
      <c r="H279" s="151"/>
    </row>
    <row r="280" spans="8:8" x14ac:dyDescent="0.15">
      <c r="H280" s="151"/>
    </row>
    <row r="281" spans="8:8" x14ac:dyDescent="0.15">
      <c r="H281" s="151"/>
    </row>
    <row r="282" spans="8:8" x14ac:dyDescent="0.15">
      <c r="H282" s="151"/>
    </row>
    <row r="283" spans="8:8" x14ac:dyDescent="0.15">
      <c r="H283" s="151"/>
    </row>
    <row r="284" spans="8:8" x14ac:dyDescent="0.15">
      <c r="H284" s="151"/>
    </row>
    <row r="285" spans="8:8" x14ac:dyDescent="0.15">
      <c r="H285" s="151"/>
    </row>
    <row r="286" spans="8:8" x14ac:dyDescent="0.15">
      <c r="H286" s="151"/>
    </row>
    <row r="287" spans="8:8" x14ac:dyDescent="0.15">
      <c r="H287" s="151"/>
    </row>
    <row r="288" spans="8:8" x14ac:dyDescent="0.15">
      <c r="H288" s="151"/>
    </row>
    <row r="289" spans="8:8" x14ac:dyDescent="0.15">
      <c r="H289" s="151"/>
    </row>
    <row r="290" spans="8:8" x14ac:dyDescent="0.15">
      <c r="H290" s="151"/>
    </row>
    <row r="291" spans="8:8" x14ac:dyDescent="0.15">
      <c r="H291" s="151"/>
    </row>
    <row r="292" spans="8:8" x14ac:dyDescent="0.15">
      <c r="H292" s="151"/>
    </row>
    <row r="293" spans="8:8" x14ac:dyDescent="0.15">
      <c r="H293" s="151"/>
    </row>
    <row r="294" spans="8:8" x14ac:dyDescent="0.15">
      <c r="H294" s="151"/>
    </row>
    <row r="295" spans="8:8" x14ac:dyDescent="0.15">
      <c r="H295" s="151"/>
    </row>
    <row r="296" spans="8:8" x14ac:dyDescent="0.15">
      <c r="H296" s="151"/>
    </row>
    <row r="297" spans="8:8" x14ac:dyDescent="0.15">
      <c r="H297" s="151"/>
    </row>
    <row r="298" spans="8:8" x14ac:dyDescent="0.15">
      <c r="H298" s="151"/>
    </row>
    <row r="299" spans="8:8" x14ac:dyDescent="0.15">
      <c r="H299" s="151"/>
    </row>
    <row r="300" spans="8:8" x14ac:dyDescent="0.15">
      <c r="H300" s="151"/>
    </row>
    <row r="301" spans="8:8" x14ac:dyDescent="0.15">
      <c r="H301" s="151"/>
    </row>
    <row r="302" spans="8:8" x14ac:dyDescent="0.15">
      <c r="H302" s="151"/>
    </row>
    <row r="303" spans="8:8" x14ac:dyDescent="0.15">
      <c r="H303" s="151"/>
    </row>
    <row r="304" spans="8:8" x14ac:dyDescent="0.15">
      <c r="H304" s="151"/>
    </row>
    <row r="305" spans="8:8" x14ac:dyDescent="0.15">
      <c r="H305" s="151"/>
    </row>
    <row r="306" spans="8:8" x14ac:dyDescent="0.15">
      <c r="H306" s="151"/>
    </row>
    <row r="307" spans="8:8" x14ac:dyDescent="0.15">
      <c r="H307" s="151"/>
    </row>
    <row r="308" spans="8:8" x14ac:dyDescent="0.15">
      <c r="H308" s="151"/>
    </row>
    <row r="309" spans="8:8" x14ac:dyDescent="0.15">
      <c r="H309" s="151"/>
    </row>
    <row r="310" spans="8:8" x14ac:dyDescent="0.15">
      <c r="H310" s="151"/>
    </row>
    <row r="311" spans="8:8" x14ac:dyDescent="0.15">
      <c r="H311" s="151"/>
    </row>
    <row r="312" spans="8:8" x14ac:dyDescent="0.15">
      <c r="H312" s="151"/>
    </row>
    <row r="313" spans="8:8" x14ac:dyDescent="0.15">
      <c r="H313" s="151"/>
    </row>
    <row r="314" spans="8:8" x14ac:dyDescent="0.15">
      <c r="H314" s="151"/>
    </row>
    <row r="315" spans="8:8" x14ac:dyDescent="0.15">
      <c r="H315" s="151"/>
    </row>
    <row r="316" spans="8:8" x14ac:dyDescent="0.15">
      <c r="H316" s="151"/>
    </row>
    <row r="317" spans="8:8" x14ac:dyDescent="0.15">
      <c r="H317" s="151"/>
    </row>
    <row r="318" spans="8:8" x14ac:dyDescent="0.15">
      <c r="H318" s="151"/>
    </row>
    <row r="319" spans="8:8" x14ac:dyDescent="0.15">
      <c r="H319" s="151"/>
    </row>
    <row r="320" spans="8:8" x14ac:dyDescent="0.15">
      <c r="H320" s="151"/>
    </row>
    <row r="321" spans="8:8" x14ac:dyDescent="0.15">
      <c r="H321" s="151"/>
    </row>
    <row r="322" spans="8:8" x14ac:dyDescent="0.15">
      <c r="H322" s="151"/>
    </row>
    <row r="323" spans="8:8" x14ac:dyDescent="0.15">
      <c r="H323" s="151"/>
    </row>
    <row r="324" spans="8:8" x14ac:dyDescent="0.15">
      <c r="H324" s="151"/>
    </row>
    <row r="325" spans="8:8" x14ac:dyDescent="0.15">
      <c r="H325" s="151"/>
    </row>
    <row r="326" spans="8:8" x14ac:dyDescent="0.15">
      <c r="H326" s="151"/>
    </row>
    <row r="327" spans="8:8" x14ac:dyDescent="0.15">
      <c r="H327" s="151"/>
    </row>
    <row r="328" spans="8:8" x14ac:dyDescent="0.15">
      <c r="H328" s="151"/>
    </row>
    <row r="329" spans="8:8" x14ac:dyDescent="0.15">
      <c r="H329" s="151"/>
    </row>
    <row r="330" spans="8:8" x14ac:dyDescent="0.15">
      <c r="H330" s="151"/>
    </row>
    <row r="331" spans="8:8" x14ac:dyDescent="0.15">
      <c r="H331" s="151"/>
    </row>
    <row r="332" spans="8:8" x14ac:dyDescent="0.15">
      <c r="H332" s="151"/>
    </row>
    <row r="333" spans="8:8" x14ac:dyDescent="0.15">
      <c r="H333" s="151"/>
    </row>
    <row r="334" spans="8:8" x14ac:dyDescent="0.15">
      <c r="H334" s="151"/>
    </row>
    <row r="335" spans="8:8" x14ac:dyDescent="0.15">
      <c r="H335" s="151"/>
    </row>
    <row r="336" spans="8:8" x14ac:dyDescent="0.15">
      <c r="H336" s="151"/>
    </row>
    <row r="337" spans="8:8" x14ac:dyDescent="0.15">
      <c r="H337" s="151"/>
    </row>
    <row r="338" spans="8:8" x14ac:dyDescent="0.15">
      <c r="H338" s="151"/>
    </row>
    <row r="339" spans="8:8" x14ac:dyDescent="0.15">
      <c r="H339" s="151"/>
    </row>
    <row r="340" spans="8:8" x14ac:dyDescent="0.15">
      <c r="H340" s="151"/>
    </row>
    <row r="341" spans="8:8" x14ac:dyDescent="0.15">
      <c r="H341" s="151"/>
    </row>
    <row r="342" spans="8:8" x14ac:dyDescent="0.15">
      <c r="H342" s="151"/>
    </row>
    <row r="343" spans="8:8" x14ac:dyDescent="0.15">
      <c r="H343" s="151"/>
    </row>
    <row r="344" spans="8:8" x14ac:dyDescent="0.15">
      <c r="H344" s="151"/>
    </row>
    <row r="345" spans="8:8" x14ac:dyDescent="0.15">
      <c r="H345" s="151"/>
    </row>
    <row r="346" spans="8:8" x14ac:dyDescent="0.15">
      <c r="H346" s="151"/>
    </row>
    <row r="347" spans="8:8" x14ac:dyDescent="0.15">
      <c r="H347" s="151"/>
    </row>
    <row r="348" spans="8:8" x14ac:dyDescent="0.15">
      <c r="H348" s="151"/>
    </row>
    <row r="349" spans="8:8" x14ac:dyDescent="0.15">
      <c r="H349" s="151"/>
    </row>
    <row r="350" spans="8:8" x14ac:dyDescent="0.15">
      <c r="H350" s="151"/>
    </row>
    <row r="351" spans="8:8" x14ac:dyDescent="0.15">
      <c r="H351" s="151"/>
    </row>
    <row r="352" spans="8:8" x14ac:dyDescent="0.15">
      <c r="H352" s="151"/>
    </row>
    <row r="353" spans="8:8" x14ac:dyDescent="0.15">
      <c r="H353" s="151"/>
    </row>
    <row r="354" spans="8:8" x14ac:dyDescent="0.15">
      <c r="H354" s="151"/>
    </row>
    <row r="355" spans="8:8" x14ac:dyDescent="0.15">
      <c r="H355" s="151"/>
    </row>
    <row r="356" spans="8:8" x14ac:dyDescent="0.15">
      <c r="H356" s="151"/>
    </row>
    <row r="357" spans="8:8" x14ac:dyDescent="0.15">
      <c r="H357" s="151"/>
    </row>
    <row r="358" spans="8:8" x14ac:dyDescent="0.15">
      <c r="H358" s="151"/>
    </row>
    <row r="359" spans="8:8" x14ac:dyDescent="0.15">
      <c r="H359" s="151"/>
    </row>
    <row r="360" spans="8:8" x14ac:dyDescent="0.15">
      <c r="H360" s="151"/>
    </row>
    <row r="361" spans="8:8" x14ac:dyDescent="0.15">
      <c r="H361" s="151"/>
    </row>
    <row r="362" spans="8:8" x14ac:dyDescent="0.15">
      <c r="H362" s="151"/>
    </row>
    <row r="363" spans="8:8" x14ac:dyDescent="0.15">
      <c r="H363" s="151"/>
    </row>
    <row r="364" spans="8:8" x14ac:dyDescent="0.15">
      <c r="H364" s="151"/>
    </row>
    <row r="365" spans="8:8" x14ac:dyDescent="0.15">
      <c r="H365" s="151"/>
    </row>
    <row r="366" spans="8:8" x14ac:dyDescent="0.15">
      <c r="H366" s="151"/>
    </row>
    <row r="367" spans="8:8" x14ac:dyDescent="0.15">
      <c r="H367" s="151"/>
    </row>
    <row r="368" spans="8:8" x14ac:dyDescent="0.15">
      <c r="H368" s="151"/>
    </row>
    <row r="369" spans="8:8" x14ac:dyDescent="0.15">
      <c r="H369" s="151"/>
    </row>
    <row r="370" spans="8:8" x14ac:dyDescent="0.15">
      <c r="H370" s="151"/>
    </row>
    <row r="371" spans="8:8" x14ac:dyDescent="0.15">
      <c r="H371" s="151"/>
    </row>
    <row r="372" spans="8:8" x14ac:dyDescent="0.15">
      <c r="H372" s="151"/>
    </row>
    <row r="373" spans="8:8" x14ac:dyDescent="0.15">
      <c r="H373" s="151"/>
    </row>
    <row r="374" spans="8:8" x14ac:dyDescent="0.15">
      <c r="H374" s="151"/>
    </row>
    <row r="375" spans="8:8" x14ac:dyDescent="0.15">
      <c r="H375" s="151"/>
    </row>
    <row r="376" spans="8:8" x14ac:dyDescent="0.15">
      <c r="H376" s="151"/>
    </row>
    <row r="377" spans="8:8" x14ac:dyDescent="0.15">
      <c r="H377" s="151"/>
    </row>
    <row r="378" spans="8:8" x14ac:dyDescent="0.15">
      <c r="H378" s="151"/>
    </row>
    <row r="379" spans="8:8" x14ac:dyDescent="0.15">
      <c r="H379" s="151"/>
    </row>
    <row r="380" spans="8:8" x14ac:dyDescent="0.15">
      <c r="H380" s="151"/>
    </row>
    <row r="381" spans="8:8" x14ac:dyDescent="0.15">
      <c r="H381" s="151"/>
    </row>
    <row r="382" spans="8:8" x14ac:dyDescent="0.15">
      <c r="H382" s="151"/>
    </row>
    <row r="383" spans="8:8" x14ac:dyDescent="0.15">
      <c r="H383" s="151"/>
    </row>
    <row r="384" spans="8:8" x14ac:dyDescent="0.15">
      <c r="H384" s="151"/>
    </row>
    <row r="385" spans="8:8" x14ac:dyDescent="0.15">
      <c r="H385" s="151"/>
    </row>
    <row r="386" spans="8:8" x14ac:dyDescent="0.15">
      <c r="H386" s="151"/>
    </row>
    <row r="387" spans="8:8" x14ac:dyDescent="0.15">
      <c r="H387" s="151"/>
    </row>
    <row r="388" spans="8:8" x14ac:dyDescent="0.15">
      <c r="H388" s="151"/>
    </row>
    <row r="389" spans="8:8" x14ac:dyDescent="0.15">
      <c r="H389" s="151"/>
    </row>
    <row r="390" spans="8:8" x14ac:dyDescent="0.15">
      <c r="H390" s="151"/>
    </row>
    <row r="391" spans="8:8" x14ac:dyDescent="0.15">
      <c r="H391" s="151"/>
    </row>
    <row r="392" spans="8:8" x14ac:dyDescent="0.15">
      <c r="H392" s="151"/>
    </row>
    <row r="393" spans="8:8" x14ac:dyDescent="0.15">
      <c r="H393" s="151"/>
    </row>
    <row r="394" spans="8:8" x14ac:dyDescent="0.15">
      <c r="H394" s="151"/>
    </row>
    <row r="395" spans="8:8" x14ac:dyDescent="0.15">
      <c r="H395" s="151"/>
    </row>
    <row r="396" spans="8:8" x14ac:dyDescent="0.15">
      <c r="H396" s="151"/>
    </row>
    <row r="397" spans="8:8" x14ac:dyDescent="0.15">
      <c r="H397" s="151"/>
    </row>
    <row r="398" spans="8:8" x14ac:dyDescent="0.15">
      <c r="H398" s="151"/>
    </row>
    <row r="399" spans="8:8" x14ac:dyDescent="0.15">
      <c r="H399" s="151"/>
    </row>
    <row r="400" spans="8:8" x14ac:dyDescent="0.15">
      <c r="H400" s="151"/>
    </row>
    <row r="401" spans="8:8" x14ac:dyDescent="0.15">
      <c r="H401" s="151"/>
    </row>
    <row r="402" spans="8:8" x14ac:dyDescent="0.15">
      <c r="H402" s="151"/>
    </row>
    <row r="403" spans="8:8" x14ac:dyDescent="0.15">
      <c r="H403" s="151"/>
    </row>
    <row r="404" spans="8:8" x14ac:dyDescent="0.15">
      <c r="H404" s="151"/>
    </row>
    <row r="405" spans="8:8" x14ac:dyDescent="0.15">
      <c r="H405" s="151"/>
    </row>
    <row r="406" spans="8:8" x14ac:dyDescent="0.15">
      <c r="H406" s="151"/>
    </row>
    <row r="407" spans="8:8" x14ac:dyDescent="0.15">
      <c r="H407" s="151"/>
    </row>
    <row r="408" spans="8:8" x14ac:dyDescent="0.15">
      <c r="H408" s="151"/>
    </row>
    <row r="409" spans="8:8" x14ac:dyDescent="0.15">
      <c r="H409" s="151"/>
    </row>
    <row r="410" spans="8:8" x14ac:dyDescent="0.15">
      <c r="H410" s="151"/>
    </row>
    <row r="411" spans="8:8" x14ac:dyDescent="0.15">
      <c r="H411" s="151"/>
    </row>
    <row r="412" spans="8:8" x14ac:dyDescent="0.15">
      <c r="H412" s="151"/>
    </row>
    <row r="413" spans="8:8" x14ac:dyDescent="0.15">
      <c r="H413" s="151"/>
    </row>
    <row r="414" spans="8:8" x14ac:dyDescent="0.15">
      <c r="H414" s="151"/>
    </row>
    <row r="415" spans="8:8" x14ac:dyDescent="0.15">
      <c r="H415" s="151"/>
    </row>
    <row r="416" spans="8:8" x14ac:dyDescent="0.15">
      <c r="H416" s="151"/>
    </row>
    <row r="417" spans="8:8" x14ac:dyDescent="0.15">
      <c r="H417" s="151"/>
    </row>
    <row r="418" spans="8:8" x14ac:dyDescent="0.15">
      <c r="H418" s="151"/>
    </row>
    <row r="419" spans="8:8" x14ac:dyDescent="0.15">
      <c r="H419" s="151"/>
    </row>
    <row r="420" spans="8:8" x14ac:dyDescent="0.15">
      <c r="H420" s="151"/>
    </row>
    <row r="421" spans="8:8" x14ac:dyDescent="0.15">
      <c r="H421" s="151"/>
    </row>
    <row r="422" spans="8:8" x14ac:dyDescent="0.15">
      <c r="H422" s="151"/>
    </row>
    <row r="423" spans="8:8" x14ac:dyDescent="0.15">
      <c r="H423" s="151"/>
    </row>
    <row r="424" spans="8:8" x14ac:dyDescent="0.15">
      <c r="H424" s="151"/>
    </row>
    <row r="425" spans="8:8" x14ac:dyDescent="0.15">
      <c r="H425" s="151"/>
    </row>
    <row r="426" spans="8:8" x14ac:dyDescent="0.15">
      <c r="H426" s="151"/>
    </row>
    <row r="427" spans="8:8" x14ac:dyDescent="0.15">
      <c r="H427" s="151"/>
    </row>
    <row r="428" spans="8:8" x14ac:dyDescent="0.15">
      <c r="H428" s="151"/>
    </row>
    <row r="429" spans="8:8" x14ac:dyDescent="0.15">
      <c r="H429" s="151"/>
    </row>
    <row r="430" spans="8:8" x14ac:dyDescent="0.15">
      <c r="H430" s="151"/>
    </row>
    <row r="431" spans="8:8" x14ac:dyDescent="0.15">
      <c r="H431" s="151"/>
    </row>
    <row r="432" spans="8:8" x14ac:dyDescent="0.15">
      <c r="H432" s="151"/>
    </row>
    <row r="433" spans="8:8" x14ac:dyDescent="0.15">
      <c r="H433" s="151"/>
    </row>
    <row r="434" spans="8:8" x14ac:dyDescent="0.15">
      <c r="H434" s="151"/>
    </row>
    <row r="435" spans="8:8" x14ac:dyDescent="0.15">
      <c r="H435" s="151"/>
    </row>
    <row r="436" spans="8:8" x14ac:dyDescent="0.15">
      <c r="H436" s="151"/>
    </row>
    <row r="437" spans="8:8" x14ac:dyDescent="0.15">
      <c r="H437" s="151"/>
    </row>
    <row r="438" spans="8:8" x14ac:dyDescent="0.15">
      <c r="H438" s="151"/>
    </row>
    <row r="439" spans="8:8" x14ac:dyDescent="0.15">
      <c r="H439" s="151"/>
    </row>
    <row r="440" spans="8:8" x14ac:dyDescent="0.15">
      <c r="H440" s="151"/>
    </row>
    <row r="441" spans="8:8" x14ac:dyDescent="0.15">
      <c r="H441" s="151"/>
    </row>
    <row r="442" spans="8:8" x14ac:dyDescent="0.15">
      <c r="H442" s="151"/>
    </row>
    <row r="443" spans="8:8" x14ac:dyDescent="0.15">
      <c r="H443" s="151"/>
    </row>
    <row r="444" spans="8:8" x14ac:dyDescent="0.15">
      <c r="H444" s="151"/>
    </row>
    <row r="445" spans="8:8" x14ac:dyDescent="0.15">
      <c r="H445" s="151"/>
    </row>
    <row r="446" spans="8:8" x14ac:dyDescent="0.15">
      <c r="H446" s="151"/>
    </row>
    <row r="447" spans="8:8" x14ac:dyDescent="0.15">
      <c r="H447" s="151"/>
    </row>
    <row r="448" spans="8:8" x14ac:dyDescent="0.15">
      <c r="H448" s="151"/>
    </row>
    <row r="449" spans="8:8" x14ac:dyDescent="0.15">
      <c r="H449" s="151"/>
    </row>
    <row r="450" spans="8:8" x14ac:dyDescent="0.15">
      <c r="H450" s="151"/>
    </row>
    <row r="451" spans="8:8" x14ac:dyDescent="0.15">
      <c r="H451" s="151"/>
    </row>
    <row r="452" spans="8:8" x14ac:dyDescent="0.15">
      <c r="H452" s="151"/>
    </row>
    <row r="453" spans="8:8" x14ac:dyDescent="0.15">
      <c r="H453" s="151"/>
    </row>
    <row r="454" spans="8:8" x14ac:dyDescent="0.15">
      <c r="H454" s="151"/>
    </row>
    <row r="455" spans="8:8" x14ac:dyDescent="0.15">
      <c r="H455" s="151"/>
    </row>
    <row r="456" spans="8:8" x14ac:dyDescent="0.15">
      <c r="H456" s="151"/>
    </row>
    <row r="457" spans="8:8" x14ac:dyDescent="0.15">
      <c r="H457" s="151"/>
    </row>
    <row r="458" spans="8:8" x14ac:dyDescent="0.15">
      <c r="H458" s="151"/>
    </row>
    <row r="459" spans="8:8" x14ac:dyDescent="0.15">
      <c r="H459" s="151"/>
    </row>
    <row r="460" spans="8:8" x14ac:dyDescent="0.15">
      <c r="H460" s="151"/>
    </row>
    <row r="461" spans="8:8" x14ac:dyDescent="0.15">
      <c r="H461" s="151"/>
    </row>
    <row r="462" spans="8:8" x14ac:dyDescent="0.15">
      <c r="H462" s="151"/>
    </row>
    <row r="463" spans="8:8" x14ac:dyDescent="0.15">
      <c r="H463" s="151"/>
    </row>
    <row r="464" spans="8:8" x14ac:dyDescent="0.15">
      <c r="H464" s="151"/>
    </row>
    <row r="465" spans="8:8" x14ac:dyDescent="0.15">
      <c r="H465" s="151"/>
    </row>
    <row r="466" spans="8:8" x14ac:dyDescent="0.15">
      <c r="H466" s="151"/>
    </row>
    <row r="467" spans="8:8" x14ac:dyDescent="0.15">
      <c r="H467" s="151"/>
    </row>
    <row r="468" spans="8:8" x14ac:dyDescent="0.15">
      <c r="H468" s="151"/>
    </row>
    <row r="469" spans="8:8" x14ac:dyDescent="0.15">
      <c r="H469" s="151"/>
    </row>
    <row r="470" spans="8:8" x14ac:dyDescent="0.15">
      <c r="H470" s="151"/>
    </row>
    <row r="471" spans="8:8" x14ac:dyDescent="0.15">
      <c r="H471" s="151"/>
    </row>
    <row r="472" spans="8:8" x14ac:dyDescent="0.15">
      <c r="H472" s="151"/>
    </row>
    <row r="473" spans="8:8" x14ac:dyDescent="0.15">
      <c r="H473" s="151"/>
    </row>
    <row r="474" spans="8:8" x14ac:dyDescent="0.15">
      <c r="H474" s="151"/>
    </row>
    <row r="475" spans="8:8" x14ac:dyDescent="0.15">
      <c r="H475" s="151"/>
    </row>
    <row r="476" spans="8:8" x14ac:dyDescent="0.15">
      <c r="H476" s="151"/>
    </row>
    <row r="477" spans="8:8" x14ac:dyDescent="0.15">
      <c r="H477" s="151"/>
    </row>
    <row r="478" spans="8:8" x14ac:dyDescent="0.15">
      <c r="H478" s="151"/>
    </row>
    <row r="479" spans="8:8" x14ac:dyDescent="0.15">
      <c r="H479" s="151"/>
    </row>
    <row r="480" spans="8:8" x14ac:dyDescent="0.15">
      <c r="H480" s="151"/>
    </row>
    <row r="481" spans="8:8" x14ac:dyDescent="0.15">
      <c r="H481" s="151"/>
    </row>
    <row r="482" spans="8:8" x14ac:dyDescent="0.15">
      <c r="H482" s="151"/>
    </row>
    <row r="483" spans="8:8" x14ac:dyDescent="0.15">
      <c r="H483" s="151"/>
    </row>
    <row r="484" spans="8:8" x14ac:dyDescent="0.15">
      <c r="H484" s="151"/>
    </row>
    <row r="485" spans="8:8" x14ac:dyDescent="0.15">
      <c r="H485" s="151"/>
    </row>
    <row r="486" spans="8:8" x14ac:dyDescent="0.15">
      <c r="H486" s="151"/>
    </row>
    <row r="487" spans="8:8" x14ac:dyDescent="0.15">
      <c r="H487" s="151"/>
    </row>
    <row r="488" spans="8:8" x14ac:dyDescent="0.15">
      <c r="H488" s="151"/>
    </row>
    <row r="489" spans="8:8" x14ac:dyDescent="0.15">
      <c r="H489" s="151"/>
    </row>
    <row r="490" spans="8:8" x14ac:dyDescent="0.15">
      <c r="H490" s="151"/>
    </row>
    <row r="491" spans="8:8" x14ac:dyDescent="0.15">
      <c r="H491" s="151"/>
    </row>
    <row r="492" spans="8:8" x14ac:dyDescent="0.15">
      <c r="H492" s="151"/>
    </row>
    <row r="493" spans="8:8" x14ac:dyDescent="0.15">
      <c r="H493" s="151"/>
    </row>
    <row r="494" spans="8:8" x14ac:dyDescent="0.15">
      <c r="H494" s="151"/>
    </row>
    <row r="495" spans="8:8" x14ac:dyDescent="0.15">
      <c r="H495" s="151"/>
    </row>
    <row r="496" spans="8:8" x14ac:dyDescent="0.15">
      <c r="H496" s="151"/>
    </row>
    <row r="497" spans="8:8" x14ac:dyDescent="0.15">
      <c r="H497" s="151"/>
    </row>
    <row r="498" spans="8:8" x14ac:dyDescent="0.15">
      <c r="H498" s="151"/>
    </row>
    <row r="499" spans="8:8" x14ac:dyDescent="0.15">
      <c r="H499" s="151"/>
    </row>
    <row r="500" spans="8:8" x14ac:dyDescent="0.15">
      <c r="H500" s="151"/>
    </row>
    <row r="501" spans="8:8" x14ac:dyDescent="0.15">
      <c r="H501" s="151"/>
    </row>
    <row r="502" spans="8:8" x14ac:dyDescent="0.15">
      <c r="H502" s="151"/>
    </row>
    <row r="503" spans="8:8" x14ac:dyDescent="0.15">
      <c r="H503" s="151"/>
    </row>
    <row r="504" spans="8:8" x14ac:dyDescent="0.15">
      <c r="H504" s="151"/>
    </row>
    <row r="505" spans="8:8" x14ac:dyDescent="0.15">
      <c r="H505" s="151"/>
    </row>
    <row r="506" spans="8:8" x14ac:dyDescent="0.15">
      <c r="H506" s="151"/>
    </row>
    <row r="507" spans="8:8" x14ac:dyDescent="0.15">
      <c r="H507" s="151"/>
    </row>
    <row r="508" spans="8:8" x14ac:dyDescent="0.15">
      <c r="H508" s="151"/>
    </row>
    <row r="509" spans="8:8" x14ac:dyDescent="0.15">
      <c r="H509" s="151"/>
    </row>
    <row r="510" spans="8:8" x14ac:dyDescent="0.15">
      <c r="H510" s="151"/>
    </row>
    <row r="511" spans="8:8" x14ac:dyDescent="0.15">
      <c r="H511" s="151"/>
    </row>
    <row r="512" spans="8:8" x14ac:dyDescent="0.15">
      <c r="H512" s="151"/>
    </row>
    <row r="513" spans="8:8" x14ac:dyDescent="0.15">
      <c r="H513" s="151"/>
    </row>
    <row r="514" spans="8:8" x14ac:dyDescent="0.15">
      <c r="H514" s="151"/>
    </row>
    <row r="515" spans="8:8" x14ac:dyDescent="0.15">
      <c r="H515" s="151"/>
    </row>
    <row r="516" spans="8:8" x14ac:dyDescent="0.15">
      <c r="H516" s="151"/>
    </row>
    <row r="517" spans="8:8" x14ac:dyDescent="0.15">
      <c r="H517" s="151"/>
    </row>
    <row r="518" spans="8:8" x14ac:dyDescent="0.15">
      <c r="H518" s="151"/>
    </row>
    <row r="519" spans="8:8" x14ac:dyDescent="0.15">
      <c r="H519" s="151"/>
    </row>
    <row r="520" spans="8:8" x14ac:dyDescent="0.15">
      <c r="H520" s="151"/>
    </row>
    <row r="521" spans="8:8" x14ac:dyDescent="0.15">
      <c r="H521" s="151"/>
    </row>
    <row r="522" spans="8:8" x14ac:dyDescent="0.15">
      <c r="H522" s="151"/>
    </row>
    <row r="523" spans="8:8" x14ac:dyDescent="0.15">
      <c r="H523" s="151"/>
    </row>
    <row r="524" spans="8:8" x14ac:dyDescent="0.15">
      <c r="H524" s="151"/>
    </row>
    <row r="525" spans="8:8" x14ac:dyDescent="0.15">
      <c r="H525" s="151"/>
    </row>
    <row r="526" spans="8:8" x14ac:dyDescent="0.15">
      <c r="H526" s="151"/>
    </row>
    <row r="527" spans="8:8" x14ac:dyDescent="0.15">
      <c r="H527" s="151"/>
    </row>
    <row r="528" spans="8:8" x14ac:dyDescent="0.15">
      <c r="H528" s="151"/>
    </row>
    <row r="529" spans="8:8" x14ac:dyDescent="0.15">
      <c r="H529" s="151"/>
    </row>
    <row r="530" spans="8:8" x14ac:dyDescent="0.15">
      <c r="H530" s="151"/>
    </row>
    <row r="531" spans="8:8" x14ac:dyDescent="0.15">
      <c r="H531" s="151"/>
    </row>
    <row r="532" spans="8:8" x14ac:dyDescent="0.15">
      <c r="H532" s="151"/>
    </row>
    <row r="533" spans="8:8" x14ac:dyDescent="0.15">
      <c r="H533" s="151"/>
    </row>
    <row r="534" spans="8:8" x14ac:dyDescent="0.15">
      <c r="H534" s="151"/>
    </row>
    <row r="535" spans="8:8" x14ac:dyDescent="0.15">
      <c r="H535" s="151"/>
    </row>
    <row r="536" spans="8:8" x14ac:dyDescent="0.15">
      <c r="H536" s="151"/>
    </row>
    <row r="537" spans="8:8" x14ac:dyDescent="0.15">
      <c r="H537" s="151"/>
    </row>
    <row r="538" spans="8:8" x14ac:dyDescent="0.15">
      <c r="H538" s="151"/>
    </row>
    <row r="539" spans="8:8" x14ac:dyDescent="0.15">
      <c r="H539" s="151"/>
    </row>
    <row r="540" spans="8:8" x14ac:dyDescent="0.15">
      <c r="H540" s="151"/>
    </row>
    <row r="541" spans="8:8" x14ac:dyDescent="0.15">
      <c r="H541" s="151"/>
    </row>
    <row r="542" spans="8:8" x14ac:dyDescent="0.15">
      <c r="H542" s="151"/>
    </row>
    <row r="543" spans="8:8" x14ac:dyDescent="0.15">
      <c r="H543" s="151"/>
    </row>
    <row r="544" spans="8:8" x14ac:dyDescent="0.15">
      <c r="H544" s="151"/>
    </row>
    <row r="545" spans="8:8" x14ac:dyDescent="0.15">
      <c r="H545" s="151"/>
    </row>
    <row r="546" spans="8:8" x14ac:dyDescent="0.15">
      <c r="H546" s="151"/>
    </row>
    <row r="547" spans="8:8" x14ac:dyDescent="0.15">
      <c r="H547" s="151"/>
    </row>
    <row r="548" spans="8:8" x14ac:dyDescent="0.15">
      <c r="H548" s="151"/>
    </row>
    <row r="549" spans="8:8" x14ac:dyDescent="0.15">
      <c r="H549" s="151"/>
    </row>
    <row r="550" spans="8:8" x14ac:dyDescent="0.15">
      <c r="H550" s="151"/>
    </row>
    <row r="551" spans="8:8" x14ac:dyDescent="0.15">
      <c r="H551" s="151"/>
    </row>
    <row r="552" spans="8:8" x14ac:dyDescent="0.15">
      <c r="H552" s="151"/>
    </row>
    <row r="553" spans="8:8" x14ac:dyDescent="0.15">
      <c r="H553" s="151"/>
    </row>
    <row r="554" spans="8:8" x14ac:dyDescent="0.15">
      <c r="H554" s="151"/>
    </row>
  </sheetData>
  <mergeCells count="11">
    <mergeCell ref="A3:E3"/>
    <mergeCell ref="C5:E5"/>
    <mergeCell ref="F5:H5"/>
    <mergeCell ref="I5:K5"/>
    <mergeCell ref="A8:B8"/>
    <mergeCell ref="A9:B9"/>
    <mergeCell ref="A16:B16"/>
    <mergeCell ref="A19:B19"/>
    <mergeCell ref="A21:B21"/>
    <mergeCell ref="A5:A7"/>
    <mergeCell ref="B5:B7"/>
  </mergeCells>
  <phoneticPr fontId="1"/>
  <pageMargins left="0.78740157480314965" right="0.78740157480314965" top="0.78740157480314965" bottom="0" header="0.51181102362204722" footer="0.51181102362204722"/>
  <pageSetup paperSize="9" scale="96" fitToWidth="2" orientation="portrait" r:id="rId1"/>
  <headerFooter alignWithMargins="0"/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0"/>
  <sheetViews>
    <sheetView view="pageBreakPreview" zoomScale="85" zoomScaleNormal="85" zoomScaleSheetLayoutView="85" workbookViewId="0">
      <pane xSplit="2" ySplit="6" topLeftCell="D7" activePane="bottomRight" state="frozen"/>
      <selection pane="topRight"/>
      <selection pane="bottomLeft"/>
      <selection pane="bottomRight" activeCell="I25" sqref="I25"/>
    </sheetView>
  </sheetViews>
  <sheetFormatPr defaultColWidth="9" defaultRowHeight="13.5" x14ac:dyDescent="0.15"/>
  <cols>
    <col min="1" max="1" width="10.625" style="106" customWidth="1"/>
    <col min="2" max="2" width="4.375" style="106" customWidth="1"/>
    <col min="3" max="7" width="14.375" style="106" customWidth="1"/>
    <col min="8" max="12" width="17.375" style="106" customWidth="1"/>
    <col min="13" max="13" width="19.75" style="106" customWidth="1"/>
    <col min="14" max="14" width="8.625" style="106" customWidth="1"/>
    <col min="15" max="15" width="9" style="106" customWidth="1"/>
    <col min="16" max="16384" width="9" style="106"/>
  </cols>
  <sheetData>
    <row r="1" spans="1:13" ht="14.25" customHeight="1" x14ac:dyDescent="0.15">
      <c r="A1" s="109" t="s">
        <v>70</v>
      </c>
      <c r="H1" s="146"/>
      <c r="I1" s="146"/>
      <c r="L1" s="145" t="s">
        <v>69</v>
      </c>
    </row>
    <row r="2" spans="1:13" ht="18.75" customHeight="1" x14ac:dyDescent="0.25">
      <c r="A2" s="144"/>
    </row>
    <row r="3" spans="1:13" ht="18.75" customHeight="1" x14ac:dyDescent="0.2">
      <c r="A3" s="143" t="s">
        <v>68</v>
      </c>
    </row>
    <row r="4" spans="1:13" ht="18.75" customHeight="1" thickBot="1" x14ac:dyDescent="0.2"/>
    <row r="5" spans="1:13" ht="21.75" customHeight="1" x14ac:dyDescent="0.15">
      <c r="A5" s="142" t="s">
        <v>2</v>
      </c>
      <c r="B5" s="137" t="s">
        <v>4</v>
      </c>
      <c r="C5" s="140" t="s">
        <v>67</v>
      </c>
      <c r="D5" s="141"/>
      <c r="E5" s="141"/>
      <c r="F5" s="141"/>
      <c r="G5" s="139"/>
      <c r="H5" s="140" t="s">
        <v>66</v>
      </c>
      <c r="I5" s="139"/>
      <c r="J5" s="138" t="s">
        <v>65</v>
      </c>
      <c r="K5" s="137" t="s">
        <v>64</v>
      </c>
      <c r="L5" s="136" t="s">
        <v>63</v>
      </c>
    </row>
    <row r="6" spans="1:13" ht="21.75" customHeight="1" x14ac:dyDescent="0.15">
      <c r="A6" s="135"/>
      <c r="B6" s="134"/>
      <c r="C6" s="133" t="s">
        <v>62</v>
      </c>
      <c r="D6" s="133" t="s">
        <v>61</v>
      </c>
      <c r="E6" s="133" t="s">
        <v>60</v>
      </c>
      <c r="F6" s="133" t="s">
        <v>59</v>
      </c>
      <c r="G6" s="133" t="s">
        <v>58</v>
      </c>
      <c r="H6" s="133" t="s">
        <v>57</v>
      </c>
      <c r="I6" s="133" t="s">
        <v>56</v>
      </c>
      <c r="J6" s="132" t="s">
        <v>55</v>
      </c>
      <c r="K6" s="131"/>
      <c r="L6" s="130"/>
    </row>
    <row r="7" spans="1:13" ht="15" customHeight="1" x14ac:dyDescent="0.15">
      <c r="A7" s="129"/>
      <c r="B7" s="128"/>
      <c r="C7" s="126"/>
      <c r="D7" s="126"/>
      <c r="E7" s="126"/>
      <c r="F7" s="126"/>
      <c r="G7" s="127"/>
      <c r="H7" s="126"/>
      <c r="I7" s="126"/>
      <c r="J7" s="126"/>
      <c r="K7" s="126"/>
      <c r="L7" s="125"/>
    </row>
    <row r="8" spans="1:13" ht="15" customHeight="1" x14ac:dyDescent="0.15">
      <c r="A8" s="122" t="s">
        <v>16</v>
      </c>
      <c r="B8" s="118">
        <v>30</v>
      </c>
      <c r="C8" s="117">
        <f>SUM(D8:G8)</f>
        <v>246</v>
      </c>
      <c r="D8" s="117">
        <f>SUM(D12+D16+D20+D24+D28+D32+D36+D40+D44+D48)</f>
        <v>109</v>
      </c>
      <c r="E8" s="117">
        <f>SUM(E12,E16,E20,E24,E28,E32,E36,E40,E44,E48)</f>
        <v>1</v>
      </c>
      <c r="F8" s="117">
        <f>SUM(F12,F16,F20,F24,F28,F32,F36,F40,F44,F48)</f>
        <v>23</v>
      </c>
      <c r="G8" s="117">
        <f>SUM(G12,G16,G20,G24,G28,G32,G36,G40,G44,G48)</f>
        <v>113</v>
      </c>
      <c r="H8" s="117">
        <f>SUM(H12,H16,H20,H24,H28,H32,H36,H40,H44,H48)</f>
        <v>4730</v>
      </c>
      <c r="I8" s="117">
        <f>SUM(I12,I16,I20,I24,I28,I32,I36,I40,I44,I48)</f>
        <v>0</v>
      </c>
      <c r="J8" s="117">
        <f>SUM(J12,J16,J20,J24,J28,J32,J36,J40,J44,J48)</f>
        <v>680355</v>
      </c>
      <c r="K8" s="117">
        <f>SUM(K12,K16,K20,K24,K28,K32,K36,K40,K44,K48)</f>
        <v>10</v>
      </c>
      <c r="L8" s="115">
        <f>SUM(L12,L16,L20,L24,L28,L32,L36,L40,L44,L48)</f>
        <v>22</v>
      </c>
      <c r="M8" s="124"/>
    </row>
    <row r="9" spans="1:13" ht="15" customHeight="1" x14ac:dyDescent="0.15">
      <c r="A9" s="122"/>
      <c r="B9" s="118">
        <v>1</v>
      </c>
      <c r="C9" s="117">
        <f>SUM(D9:G9)</f>
        <v>205</v>
      </c>
      <c r="D9" s="117">
        <f>SUM(D13+D17+D21+D25+D29+D33+D37+D41+D45+D49)</f>
        <v>96</v>
      </c>
      <c r="E9" s="117">
        <f>SUM(E13,E17,E21,E25,E29,E33,E37,E41,E45,E49)</f>
        <v>0</v>
      </c>
      <c r="F9" s="117">
        <f>SUM(F13,F17,F21,F25,F29,F33,F37,F41,F45,F49)</f>
        <v>17</v>
      </c>
      <c r="G9" s="117">
        <f>SUM(G13,G17,G21,G25,G29,G33,G37,G41,G45,G49)</f>
        <v>92</v>
      </c>
      <c r="H9" s="117">
        <f>SUM(H13,H17,H21,H25,H29,H33,H37,H41,H45,H49)</f>
        <v>4938</v>
      </c>
      <c r="I9" s="7" t="s">
        <v>44</v>
      </c>
      <c r="J9" s="117">
        <f>SUM(J13,J17,J21,J25,J29,J33,J37,J41,J45,J49)</f>
        <v>491570</v>
      </c>
      <c r="K9" s="117">
        <f>SUM(K13,K17,K21,K25,K29,K33,K37,K41,K45,K49)</f>
        <v>15</v>
      </c>
      <c r="L9" s="115">
        <f>SUM(L13,L17,L21,L25,L29,L33,L37,L41,L45,L49)</f>
        <v>20</v>
      </c>
    </row>
    <row r="10" spans="1:13" ht="15" customHeight="1" x14ac:dyDescent="0.15">
      <c r="A10" s="122"/>
      <c r="B10" s="118">
        <v>2</v>
      </c>
      <c r="C10" s="117">
        <f>SUM(D10:G10)</f>
        <v>217</v>
      </c>
      <c r="D10" s="117">
        <f>SUM(D14+D18+D22+D26+D30+D34+D38+D42+D46+D50)</f>
        <v>91</v>
      </c>
      <c r="E10" s="117">
        <f>SUM(E14,E18,E22,E26,E30,E34,E38,E42,E46,E50)</f>
        <v>2</v>
      </c>
      <c r="F10" s="117">
        <f>SUM(F14,F18,F22,F26,F30,F34,F38,F42,F46,F50)</f>
        <v>19</v>
      </c>
      <c r="G10" s="117">
        <f>SUM(G14,G18,G22,G26,G30,G34,G38,G42,G46,G50)</f>
        <v>105</v>
      </c>
      <c r="H10" s="117">
        <f>SUM(H14,H18,H22,H26,H30,H34,H38,H42,H46,H50)</f>
        <v>4924</v>
      </c>
      <c r="I10" s="7" t="s">
        <v>44</v>
      </c>
      <c r="J10" s="117">
        <f>SUM(J14,J18,J22,J26,J30,J34,J38,J42,J46,J50)</f>
        <v>326638</v>
      </c>
      <c r="K10" s="117">
        <f>SUM(K14,K18,K22,K26,K30,K34,K38,K42,K46,K50)</f>
        <v>4</v>
      </c>
      <c r="L10" s="115">
        <f>SUM(L14,L18,L22,L26,L30,L34,L38,L42,L46,L50)</f>
        <v>20</v>
      </c>
    </row>
    <row r="11" spans="1:13" ht="15" customHeight="1" x14ac:dyDescent="0.15">
      <c r="A11" s="122"/>
      <c r="B11" s="123"/>
      <c r="C11" s="117"/>
      <c r="D11" s="117"/>
      <c r="E11" s="117"/>
      <c r="F11" s="117"/>
      <c r="G11" s="117"/>
      <c r="H11" s="117"/>
      <c r="I11" s="117"/>
      <c r="J11" s="117"/>
      <c r="K11" s="117"/>
      <c r="L11" s="115"/>
    </row>
    <row r="12" spans="1:13" ht="15" customHeight="1" x14ac:dyDescent="0.15">
      <c r="A12" s="120" t="s">
        <v>54</v>
      </c>
      <c r="B12" s="118">
        <v>30</v>
      </c>
      <c r="C12" s="117">
        <f>SUM(D12:G12)</f>
        <v>27</v>
      </c>
      <c r="D12" s="117">
        <v>15</v>
      </c>
      <c r="E12" s="117" t="s">
        <v>44</v>
      </c>
      <c r="F12" s="117">
        <v>3</v>
      </c>
      <c r="G12" s="117">
        <v>9</v>
      </c>
      <c r="H12" s="117">
        <v>579</v>
      </c>
      <c r="I12" s="117" t="s">
        <v>44</v>
      </c>
      <c r="J12" s="117">
        <v>43339</v>
      </c>
      <c r="K12" s="117">
        <v>2</v>
      </c>
      <c r="L12" s="115">
        <v>3</v>
      </c>
    </row>
    <row r="13" spans="1:13" ht="15" customHeight="1" x14ac:dyDescent="0.15">
      <c r="A13" s="120"/>
      <c r="B13" s="118">
        <v>1</v>
      </c>
      <c r="C13" s="117">
        <f>SUM(D13:G13)</f>
        <v>37</v>
      </c>
      <c r="D13" s="117">
        <v>17</v>
      </c>
      <c r="E13" s="117">
        <v>0</v>
      </c>
      <c r="F13" s="117">
        <v>1</v>
      </c>
      <c r="G13" s="117">
        <v>19</v>
      </c>
      <c r="H13" s="117">
        <v>1588</v>
      </c>
      <c r="I13" s="117">
        <v>0</v>
      </c>
      <c r="J13" s="117">
        <v>207322</v>
      </c>
      <c r="K13" s="117">
        <v>5</v>
      </c>
      <c r="L13" s="115">
        <v>3</v>
      </c>
    </row>
    <row r="14" spans="1:13" ht="15" customHeight="1" x14ac:dyDescent="0.15">
      <c r="A14" s="120"/>
      <c r="B14" s="118">
        <v>2</v>
      </c>
      <c r="C14" s="117">
        <f>SUM(D14:G14)</f>
        <v>29</v>
      </c>
      <c r="D14" s="117">
        <v>16</v>
      </c>
      <c r="E14" s="117">
        <v>0</v>
      </c>
      <c r="F14" s="117">
        <v>3</v>
      </c>
      <c r="G14" s="117">
        <v>10</v>
      </c>
      <c r="H14" s="117">
        <v>300</v>
      </c>
      <c r="I14" s="117">
        <v>0</v>
      </c>
      <c r="J14" s="117">
        <v>31290</v>
      </c>
      <c r="K14" s="117">
        <v>0</v>
      </c>
      <c r="L14" s="115">
        <v>0</v>
      </c>
    </row>
    <row r="15" spans="1:13" ht="15" customHeight="1" x14ac:dyDescent="0.15">
      <c r="A15" s="122"/>
      <c r="B15" s="118"/>
      <c r="C15" s="117"/>
      <c r="D15" s="116"/>
      <c r="E15" s="7"/>
      <c r="F15" s="117"/>
      <c r="G15" s="116"/>
      <c r="H15" s="116"/>
      <c r="I15" s="7"/>
      <c r="J15" s="116"/>
      <c r="K15" s="117"/>
      <c r="L15" s="115"/>
    </row>
    <row r="16" spans="1:13" ht="15" customHeight="1" x14ac:dyDescent="0.15">
      <c r="A16" s="120" t="s">
        <v>53</v>
      </c>
      <c r="B16" s="118">
        <v>30</v>
      </c>
      <c r="C16" s="117">
        <f>SUM(D16:G16)</f>
        <v>31</v>
      </c>
      <c r="D16" s="117">
        <v>11</v>
      </c>
      <c r="E16" s="117" t="s">
        <v>44</v>
      </c>
      <c r="F16" s="117">
        <v>3</v>
      </c>
      <c r="G16" s="117">
        <v>17</v>
      </c>
      <c r="H16" s="117">
        <v>280</v>
      </c>
      <c r="I16" s="117" t="s">
        <v>44</v>
      </c>
      <c r="J16" s="117">
        <v>11532</v>
      </c>
      <c r="K16" s="117">
        <v>1</v>
      </c>
      <c r="L16" s="115">
        <v>4</v>
      </c>
    </row>
    <row r="17" spans="1:12" ht="15" customHeight="1" x14ac:dyDescent="0.15">
      <c r="A17" s="120"/>
      <c r="B17" s="118">
        <v>1</v>
      </c>
      <c r="C17" s="117">
        <f>SUM(D17:G17)</f>
        <v>22</v>
      </c>
      <c r="D17" s="117">
        <v>6</v>
      </c>
      <c r="E17" s="117">
        <v>0</v>
      </c>
      <c r="F17" s="117">
        <v>2</v>
      </c>
      <c r="G17" s="117">
        <v>14</v>
      </c>
      <c r="H17" s="117">
        <v>610</v>
      </c>
      <c r="I17" s="117">
        <v>0</v>
      </c>
      <c r="J17" s="117">
        <v>22446</v>
      </c>
      <c r="K17" s="117" t="s">
        <v>52</v>
      </c>
      <c r="L17" s="115">
        <v>2</v>
      </c>
    </row>
    <row r="18" spans="1:12" ht="15" customHeight="1" x14ac:dyDescent="0.15">
      <c r="A18" s="120"/>
      <c r="B18" s="118">
        <v>2</v>
      </c>
      <c r="C18" s="117">
        <f>SUM(D18:G18)</f>
        <v>25</v>
      </c>
      <c r="D18" s="117">
        <v>8</v>
      </c>
      <c r="E18" s="117">
        <v>0</v>
      </c>
      <c r="F18" s="117">
        <v>1</v>
      </c>
      <c r="G18" s="117">
        <v>16</v>
      </c>
      <c r="H18" s="117">
        <v>857</v>
      </c>
      <c r="I18" s="117">
        <v>0</v>
      </c>
      <c r="J18" s="117">
        <v>22563</v>
      </c>
      <c r="K18" s="117">
        <v>2</v>
      </c>
      <c r="L18" s="115">
        <v>3</v>
      </c>
    </row>
    <row r="19" spans="1:12" ht="15" customHeight="1" x14ac:dyDescent="0.15">
      <c r="A19" s="120"/>
      <c r="B19" s="118"/>
      <c r="C19" s="117"/>
      <c r="D19" s="116"/>
      <c r="E19" s="116"/>
      <c r="F19" s="116"/>
      <c r="G19" s="116"/>
      <c r="H19" s="116"/>
      <c r="I19" s="117"/>
      <c r="J19" s="116"/>
      <c r="K19" s="121"/>
      <c r="L19" s="115"/>
    </row>
    <row r="20" spans="1:12" ht="15" customHeight="1" x14ac:dyDescent="0.15">
      <c r="A20" s="120" t="s">
        <v>51</v>
      </c>
      <c r="B20" s="118">
        <v>30</v>
      </c>
      <c r="C20" s="117">
        <f>SUM(D20:G20)</f>
        <v>33</v>
      </c>
      <c r="D20" s="117">
        <v>20</v>
      </c>
      <c r="E20" s="117" t="s">
        <v>44</v>
      </c>
      <c r="F20" s="117">
        <v>5</v>
      </c>
      <c r="G20" s="117">
        <v>8</v>
      </c>
      <c r="H20" s="117">
        <v>1070</v>
      </c>
      <c r="I20" s="117" t="s">
        <v>44</v>
      </c>
      <c r="J20" s="117">
        <v>256234</v>
      </c>
      <c r="K20" s="117">
        <v>2</v>
      </c>
      <c r="L20" s="115">
        <v>2</v>
      </c>
    </row>
    <row r="21" spans="1:12" ht="15" customHeight="1" x14ac:dyDescent="0.15">
      <c r="A21" s="120"/>
      <c r="B21" s="118">
        <v>1</v>
      </c>
      <c r="C21" s="117">
        <f>SUM(D21:G21)</f>
        <v>38</v>
      </c>
      <c r="D21" s="117">
        <v>17</v>
      </c>
      <c r="E21" s="117">
        <v>0</v>
      </c>
      <c r="F21" s="117">
        <v>7</v>
      </c>
      <c r="G21" s="117">
        <v>14</v>
      </c>
      <c r="H21" s="117">
        <v>329</v>
      </c>
      <c r="I21" s="117">
        <v>0</v>
      </c>
      <c r="J21" s="117">
        <v>47063</v>
      </c>
      <c r="K21" s="117">
        <v>2</v>
      </c>
      <c r="L21" s="115">
        <v>8</v>
      </c>
    </row>
    <row r="22" spans="1:12" ht="15" customHeight="1" x14ac:dyDescent="0.15">
      <c r="A22" s="120"/>
      <c r="B22" s="118">
        <v>2</v>
      </c>
      <c r="C22" s="117">
        <f>SUM(D22:G22)</f>
        <v>40</v>
      </c>
      <c r="D22" s="117">
        <v>21</v>
      </c>
      <c r="E22" s="117">
        <v>0</v>
      </c>
      <c r="F22" s="117">
        <v>6</v>
      </c>
      <c r="G22" s="117">
        <v>13</v>
      </c>
      <c r="H22" s="117">
        <v>784</v>
      </c>
      <c r="I22" s="117">
        <v>0</v>
      </c>
      <c r="J22" s="117">
        <v>77997</v>
      </c>
      <c r="K22" s="117">
        <v>1</v>
      </c>
      <c r="L22" s="115">
        <v>9</v>
      </c>
    </row>
    <row r="23" spans="1:12" ht="15" customHeight="1" x14ac:dyDescent="0.15">
      <c r="A23" s="120"/>
      <c r="B23" s="118"/>
      <c r="C23" s="117"/>
      <c r="D23" s="116"/>
      <c r="E23" s="7"/>
      <c r="F23" s="116"/>
      <c r="G23" s="116"/>
      <c r="H23" s="116"/>
      <c r="I23" s="7"/>
      <c r="J23" s="116"/>
      <c r="K23" s="121"/>
      <c r="L23" s="115"/>
    </row>
    <row r="24" spans="1:12" ht="15" customHeight="1" x14ac:dyDescent="0.15">
      <c r="A24" s="120" t="s">
        <v>50</v>
      </c>
      <c r="B24" s="118">
        <v>30</v>
      </c>
      <c r="C24" s="117">
        <f>SUM(D24:G24)</f>
        <v>26</v>
      </c>
      <c r="D24" s="117">
        <v>12</v>
      </c>
      <c r="E24" s="117" t="s">
        <v>44</v>
      </c>
      <c r="F24" s="117">
        <v>3</v>
      </c>
      <c r="G24" s="117">
        <v>11</v>
      </c>
      <c r="H24" s="117">
        <v>167</v>
      </c>
      <c r="I24" s="117" t="s">
        <v>44</v>
      </c>
      <c r="J24" s="117">
        <v>16302</v>
      </c>
      <c r="K24" s="117">
        <v>2</v>
      </c>
      <c r="L24" s="115">
        <v>3</v>
      </c>
    </row>
    <row r="25" spans="1:12" ht="15" customHeight="1" x14ac:dyDescent="0.15">
      <c r="A25" s="120"/>
      <c r="B25" s="118">
        <v>1</v>
      </c>
      <c r="C25" s="117">
        <f>SUM(D25:G25)</f>
        <v>23</v>
      </c>
      <c r="D25" s="117">
        <v>13</v>
      </c>
      <c r="E25" s="117">
        <v>0</v>
      </c>
      <c r="F25" s="117">
        <v>4</v>
      </c>
      <c r="G25" s="117">
        <v>6</v>
      </c>
      <c r="H25" s="117">
        <v>772</v>
      </c>
      <c r="I25" s="117">
        <v>0</v>
      </c>
      <c r="J25" s="117">
        <v>39129</v>
      </c>
      <c r="K25" s="117" t="s">
        <v>44</v>
      </c>
      <c r="L25" s="115" t="s">
        <v>44</v>
      </c>
    </row>
    <row r="26" spans="1:12" ht="15" customHeight="1" x14ac:dyDescent="0.15">
      <c r="A26" s="120"/>
      <c r="B26" s="118">
        <v>2</v>
      </c>
      <c r="C26" s="117">
        <f>SUM(D26:G26)</f>
        <v>24</v>
      </c>
      <c r="D26" s="117">
        <v>11</v>
      </c>
      <c r="E26" s="117">
        <v>0</v>
      </c>
      <c r="F26" s="117">
        <v>3</v>
      </c>
      <c r="G26" s="117">
        <v>10</v>
      </c>
      <c r="H26" s="117">
        <v>184</v>
      </c>
      <c r="I26" s="117">
        <v>0</v>
      </c>
      <c r="J26" s="117">
        <v>28993</v>
      </c>
      <c r="K26" s="117">
        <v>0</v>
      </c>
      <c r="L26" s="115">
        <v>1</v>
      </c>
    </row>
    <row r="27" spans="1:12" ht="15" customHeight="1" x14ac:dyDescent="0.15">
      <c r="A27" s="122"/>
      <c r="B27" s="118"/>
      <c r="C27" s="117"/>
      <c r="D27" s="116"/>
      <c r="E27" s="7"/>
      <c r="F27" s="121"/>
      <c r="G27" s="116"/>
      <c r="H27" s="116"/>
      <c r="I27" s="7"/>
      <c r="J27" s="116"/>
      <c r="K27" s="117"/>
      <c r="L27" s="115"/>
    </row>
    <row r="28" spans="1:12" ht="15" customHeight="1" x14ac:dyDescent="0.15">
      <c r="A28" s="120" t="s">
        <v>49</v>
      </c>
      <c r="B28" s="118">
        <v>30</v>
      </c>
      <c r="C28" s="117">
        <f>SUM(D28:G28)</f>
        <v>33</v>
      </c>
      <c r="D28" s="117">
        <v>14</v>
      </c>
      <c r="E28" s="117" t="s">
        <v>44</v>
      </c>
      <c r="F28" s="117">
        <v>3</v>
      </c>
      <c r="G28" s="117">
        <v>16</v>
      </c>
      <c r="H28" s="117">
        <v>482</v>
      </c>
      <c r="I28" s="117" t="s">
        <v>44</v>
      </c>
      <c r="J28" s="117">
        <v>103704</v>
      </c>
      <c r="K28" s="117">
        <v>2</v>
      </c>
      <c r="L28" s="115">
        <v>3</v>
      </c>
    </row>
    <row r="29" spans="1:12" ht="15" customHeight="1" x14ac:dyDescent="0.15">
      <c r="A29" s="120"/>
      <c r="B29" s="118">
        <v>1</v>
      </c>
      <c r="C29" s="117">
        <f>SUM(D29:G29)</f>
        <v>27</v>
      </c>
      <c r="D29" s="117">
        <v>12</v>
      </c>
      <c r="E29" s="117">
        <v>0</v>
      </c>
      <c r="F29" s="117" t="s">
        <v>44</v>
      </c>
      <c r="G29" s="117">
        <v>15</v>
      </c>
      <c r="H29" s="117">
        <v>636</v>
      </c>
      <c r="I29" s="117">
        <v>0</v>
      </c>
      <c r="J29" s="117">
        <v>49359</v>
      </c>
      <c r="K29" s="117" t="s">
        <v>44</v>
      </c>
      <c r="L29" s="115">
        <v>1</v>
      </c>
    </row>
    <row r="30" spans="1:12" ht="15" customHeight="1" x14ac:dyDescent="0.15">
      <c r="A30" s="120"/>
      <c r="B30" s="118">
        <v>2</v>
      </c>
      <c r="C30" s="117">
        <f>SUM(D30:G30)</f>
        <v>31</v>
      </c>
      <c r="D30" s="117">
        <v>11</v>
      </c>
      <c r="E30" s="117">
        <v>0</v>
      </c>
      <c r="F30" s="117">
        <v>2</v>
      </c>
      <c r="G30" s="117">
        <v>18</v>
      </c>
      <c r="H30" s="117">
        <v>212</v>
      </c>
      <c r="I30" s="117">
        <v>0</v>
      </c>
      <c r="J30" s="117">
        <v>26210</v>
      </c>
      <c r="K30" s="117">
        <v>1</v>
      </c>
      <c r="L30" s="115">
        <v>3</v>
      </c>
    </row>
    <row r="31" spans="1:12" ht="15" customHeight="1" x14ac:dyDescent="0.15">
      <c r="A31" s="122"/>
      <c r="B31" s="118"/>
      <c r="C31" s="117"/>
      <c r="D31" s="116"/>
      <c r="E31" s="117"/>
      <c r="F31" s="116"/>
      <c r="G31" s="116"/>
      <c r="H31" s="116"/>
      <c r="I31" s="117"/>
      <c r="J31" s="116"/>
      <c r="K31" s="7"/>
      <c r="L31" s="115"/>
    </row>
    <row r="32" spans="1:12" ht="15" customHeight="1" x14ac:dyDescent="0.15">
      <c r="A32" s="120" t="s">
        <v>13</v>
      </c>
      <c r="B32" s="118">
        <v>30</v>
      </c>
      <c r="C32" s="117">
        <f>SUM(D32:G32)</f>
        <v>12</v>
      </c>
      <c r="D32" s="117">
        <v>5</v>
      </c>
      <c r="E32" s="117" t="s">
        <v>44</v>
      </c>
      <c r="F32" s="117">
        <v>0</v>
      </c>
      <c r="G32" s="117">
        <v>7</v>
      </c>
      <c r="H32" s="117">
        <v>39</v>
      </c>
      <c r="I32" s="117" t="s">
        <v>44</v>
      </c>
      <c r="J32" s="117">
        <v>2524</v>
      </c>
      <c r="K32" s="117" t="s">
        <v>44</v>
      </c>
      <c r="L32" s="115">
        <v>3</v>
      </c>
    </row>
    <row r="33" spans="1:12" ht="15" customHeight="1" x14ac:dyDescent="0.15">
      <c r="A33" s="120"/>
      <c r="B33" s="118">
        <v>1</v>
      </c>
      <c r="C33" s="117">
        <f>SUM(D33:G33)</f>
        <v>20</v>
      </c>
      <c r="D33" s="117">
        <v>5</v>
      </c>
      <c r="E33" s="117">
        <v>0</v>
      </c>
      <c r="F33" s="117">
        <v>2</v>
      </c>
      <c r="G33" s="117">
        <v>13</v>
      </c>
      <c r="H33" s="117">
        <v>104</v>
      </c>
      <c r="I33" s="117">
        <v>0</v>
      </c>
      <c r="J33" s="117">
        <v>5283</v>
      </c>
      <c r="K33" s="117">
        <v>0</v>
      </c>
      <c r="L33" s="115" t="s">
        <v>44</v>
      </c>
    </row>
    <row r="34" spans="1:12" ht="15" customHeight="1" x14ac:dyDescent="0.15">
      <c r="A34" s="120"/>
      <c r="B34" s="118">
        <v>2</v>
      </c>
      <c r="C34" s="117">
        <f>SUM(D34:G34)</f>
        <v>17</v>
      </c>
      <c r="D34" s="117">
        <v>4</v>
      </c>
      <c r="E34" s="117">
        <v>0</v>
      </c>
      <c r="F34" s="117">
        <v>2</v>
      </c>
      <c r="G34" s="117">
        <v>11</v>
      </c>
      <c r="H34" s="117">
        <v>217</v>
      </c>
      <c r="I34" s="117">
        <v>0</v>
      </c>
      <c r="J34" s="117">
        <v>4449</v>
      </c>
      <c r="K34" s="117">
        <v>0</v>
      </c>
      <c r="L34" s="115">
        <v>0</v>
      </c>
    </row>
    <row r="35" spans="1:12" ht="15" customHeight="1" x14ac:dyDescent="0.15">
      <c r="A35" s="120"/>
      <c r="B35" s="118"/>
      <c r="C35" s="117"/>
      <c r="D35" s="116"/>
      <c r="E35" s="7"/>
      <c r="F35" s="116"/>
      <c r="G35" s="116"/>
      <c r="H35" s="116"/>
      <c r="I35" s="7"/>
      <c r="J35" s="116"/>
      <c r="K35" s="117"/>
      <c r="L35" s="115"/>
    </row>
    <row r="36" spans="1:12" ht="15" customHeight="1" x14ac:dyDescent="0.15">
      <c r="A36" s="120" t="s">
        <v>48</v>
      </c>
      <c r="B36" s="118">
        <v>30</v>
      </c>
      <c r="C36" s="117">
        <f>SUM(D36:G36)</f>
        <v>20</v>
      </c>
      <c r="D36" s="117">
        <v>6</v>
      </c>
      <c r="E36" s="117" t="s">
        <v>44</v>
      </c>
      <c r="F36" s="117">
        <v>2</v>
      </c>
      <c r="G36" s="117">
        <v>12</v>
      </c>
      <c r="H36" s="117">
        <v>194</v>
      </c>
      <c r="I36" s="117" t="s">
        <v>44</v>
      </c>
      <c r="J36" s="117">
        <v>3779</v>
      </c>
      <c r="K36" s="117">
        <v>1</v>
      </c>
      <c r="L36" s="115">
        <v>1</v>
      </c>
    </row>
    <row r="37" spans="1:12" ht="15" customHeight="1" x14ac:dyDescent="0.15">
      <c r="A37" s="120"/>
      <c r="B37" s="118">
        <v>1</v>
      </c>
      <c r="C37" s="117">
        <f>SUM(D37:G37)</f>
        <v>10</v>
      </c>
      <c r="D37" s="117">
        <v>6</v>
      </c>
      <c r="E37" s="117">
        <v>0</v>
      </c>
      <c r="F37" s="117" t="s">
        <v>44</v>
      </c>
      <c r="G37" s="117">
        <v>4</v>
      </c>
      <c r="H37" s="117">
        <v>270</v>
      </c>
      <c r="I37" s="117">
        <v>0</v>
      </c>
      <c r="J37" s="117">
        <v>37192</v>
      </c>
      <c r="K37" s="117">
        <v>4</v>
      </c>
      <c r="L37" s="115">
        <v>3</v>
      </c>
    </row>
    <row r="38" spans="1:12" ht="15" customHeight="1" x14ac:dyDescent="0.15">
      <c r="A38" s="120"/>
      <c r="B38" s="118">
        <v>2</v>
      </c>
      <c r="C38" s="117">
        <f>SUM(D38:G38)</f>
        <v>13</v>
      </c>
      <c r="D38" s="117">
        <v>3</v>
      </c>
      <c r="E38" s="117">
        <v>0</v>
      </c>
      <c r="F38" s="117">
        <v>1</v>
      </c>
      <c r="G38" s="117">
        <v>9</v>
      </c>
      <c r="H38" s="117">
        <v>85</v>
      </c>
      <c r="I38" s="117">
        <v>0</v>
      </c>
      <c r="J38" s="117">
        <v>1469</v>
      </c>
      <c r="K38" s="117">
        <v>0</v>
      </c>
      <c r="L38" s="115">
        <v>1</v>
      </c>
    </row>
    <row r="39" spans="1:12" ht="15" customHeight="1" x14ac:dyDescent="0.15">
      <c r="A39" s="122"/>
      <c r="B39" s="118"/>
      <c r="C39" s="117"/>
      <c r="D39" s="116"/>
      <c r="E39" s="7"/>
      <c r="F39" s="116"/>
      <c r="G39" s="116"/>
      <c r="H39" s="116"/>
      <c r="I39" s="7"/>
      <c r="J39" s="116"/>
      <c r="K39" s="121"/>
      <c r="L39" s="115"/>
    </row>
    <row r="40" spans="1:12" ht="15" customHeight="1" x14ac:dyDescent="0.15">
      <c r="A40" s="120" t="s">
        <v>14</v>
      </c>
      <c r="B40" s="118">
        <v>30</v>
      </c>
      <c r="C40" s="117">
        <f>SUM(D40:G40)</f>
        <v>14</v>
      </c>
      <c r="D40" s="117">
        <v>7</v>
      </c>
      <c r="E40" s="117" t="s">
        <v>44</v>
      </c>
      <c r="F40" s="117">
        <v>1</v>
      </c>
      <c r="G40" s="117">
        <v>6</v>
      </c>
      <c r="H40" s="117">
        <v>709</v>
      </c>
      <c r="I40" s="117" t="s">
        <v>44</v>
      </c>
      <c r="J40" s="117">
        <v>23850</v>
      </c>
      <c r="K40" s="117">
        <v>0</v>
      </c>
      <c r="L40" s="115">
        <v>1</v>
      </c>
    </row>
    <row r="41" spans="1:12" ht="15" customHeight="1" x14ac:dyDescent="0.15">
      <c r="A41" s="120"/>
      <c r="B41" s="118">
        <v>1</v>
      </c>
      <c r="C41" s="117">
        <f>SUM(D41:G41)</f>
        <v>4</v>
      </c>
      <c r="D41" s="117">
        <v>4</v>
      </c>
      <c r="E41" s="117">
        <v>0</v>
      </c>
      <c r="F41" s="117" t="s">
        <v>44</v>
      </c>
      <c r="G41" s="117" t="s">
        <v>44</v>
      </c>
      <c r="H41" s="117">
        <v>344</v>
      </c>
      <c r="I41" s="117">
        <v>0</v>
      </c>
      <c r="J41" s="117">
        <v>44749</v>
      </c>
      <c r="K41" s="117">
        <v>2</v>
      </c>
      <c r="L41" s="115" t="s">
        <v>44</v>
      </c>
    </row>
    <row r="42" spans="1:12" ht="15" customHeight="1" x14ac:dyDescent="0.15">
      <c r="A42" s="120"/>
      <c r="B42" s="118">
        <v>2</v>
      </c>
      <c r="C42" s="117">
        <f>SUM(D42:G42)</f>
        <v>10</v>
      </c>
      <c r="D42" s="117">
        <v>3</v>
      </c>
      <c r="E42" s="117">
        <v>1</v>
      </c>
      <c r="F42" s="117">
        <v>0</v>
      </c>
      <c r="G42" s="117">
        <v>6</v>
      </c>
      <c r="H42" s="117">
        <v>278</v>
      </c>
      <c r="I42" s="117">
        <v>8</v>
      </c>
      <c r="J42" s="117">
        <v>12967</v>
      </c>
      <c r="K42" s="117">
        <v>0</v>
      </c>
      <c r="L42" s="115">
        <v>0</v>
      </c>
    </row>
    <row r="43" spans="1:12" ht="15" customHeight="1" x14ac:dyDescent="0.15">
      <c r="A43" s="120"/>
      <c r="B43" s="118"/>
      <c r="C43" s="117"/>
      <c r="D43" s="116"/>
      <c r="E43" s="117"/>
      <c r="F43" s="117"/>
      <c r="G43" s="116"/>
      <c r="H43" s="116"/>
      <c r="I43" s="7"/>
      <c r="J43" s="116"/>
      <c r="K43" s="121"/>
      <c r="L43" s="115"/>
    </row>
    <row r="44" spans="1:12" ht="15" customHeight="1" x14ac:dyDescent="0.15">
      <c r="A44" s="120" t="s">
        <v>47</v>
      </c>
      <c r="B44" s="118">
        <v>30</v>
      </c>
      <c r="C44" s="117">
        <f>SUM(D44:G44)</f>
        <v>33</v>
      </c>
      <c r="D44" s="117">
        <v>10</v>
      </c>
      <c r="E44" s="117">
        <v>1</v>
      </c>
      <c r="F44" s="117">
        <v>2</v>
      </c>
      <c r="G44" s="117">
        <v>20</v>
      </c>
      <c r="H44" s="117">
        <v>1116</v>
      </c>
      <c r="I44" s="117" t="s">
        <v>44</v>
      </c>
      <c r="J44" s="117">
        <v>206620</v>
      </c>
      <c r="K44" s="117">
        <v>0</v>
      </c>
      <c r="L44" s="115">
        <v>1</v>
      </c>
    </row>
    <row r="45" spans="1:12" ht="15" customHeight="1" x14ac:dyDescent="0.15">
      <c r="A45" s="120"/>
      <c r="B45" s="118">
        <v>1</v>
      </c>
      <c r="C45" s="117">
        <f>SUM(D45:G45)</f>
        <v>11</v>
      </c>
      <c r="D45" s="117">
        <v>6</v>
      </c>
      <c r="E45" s="117" t="s">
        <v>44</v>
      </c>
      <c r="F45" s="117">
        <v>1</v>
      </c>
      <c r="G45" s="117">
        <v>4</v>
      </c>
      <c r="H45" s="117">
        <v>167</v>
      </c>
      <c r="I45" s="117" t="s">
        <v>44</v>
      </c>
      <c r="J45" s="117">
        <v>31519</v>
      </c>
      <c r="K45" s="117">
        <v>2</v>
      </c>
      <c r="L45" s="115">
        <v>1</v>
      </c>
    </row>
    <row r="46" spans="1:12" ht="15" customHeight="1" x14ac:dyDescent="0.15">
      <c r="A46" s="120"/>
      <c r="B46" s="118">
        <v>2</v>
      </c>
      <c r="C46" s="117">
        <f>SUM(D46:G46)</f>
        <v>17</v>
      </c>
      <c r="D46" s="117">
        <v>6</v>
      </c>
      <c r="E46" s="117">
        <v>1</v>
      </c>
      <c r="F46" s="117">
        <v>1</v>
      </c>
      <c r="G46" s="117">
        <v>9</v>
      </c>
      <c r="H46" s="117">
        <v>1745</v>
      </c>
      <c r="I46" s="117">
        <v>21</v>
      </c>
      <c r="J46" s="117">
        <v>76209</v>
      </c>
      <c r="K46" s="117">
        <v>0</v>
      </c>
      <c r="L46" s="115">
        <v>1</v>
      </c>
    </row>
    <row r="47" spans="1:12" ht="15" customHeight="1" x14ac:dyDescent="0.15">
      <c r="A47" s="120"/>
      <c r="B47" s="118"/>
      <c r="C47" s="117"/>
      <c r="D47" s="116"/>
      <c r="E47" s="7"/>
      <c r="F47" s="116"/>
      <c r="G47" s="116"/>
      <c r="H47" s="116"/>
      <c r="I47" s="7"/>
      <c r="J47" s="116"/>
      <c r="K47" s="121"/>
      <c r="L47" s="115"/>
    </row>
    <row r="48" spans="1:12" ht="15" customHeight="1" x14ac:dyDescent="0.15">
      <c r="A48" s="120" t="s">
        <v>46</v>
      </c>
      <c r="B48" s="118">
        <v>30</v>
      </c>
      <c r="C48" s="117">
        <f>SUM(D48:G48)</f>
        <v>17</v>
      </c>
      <c r="D48" s="116">
        <v>9</v>
      </c>
      <c r="E48" s="7" t="s">
        <v>44</v>
      </c>
      <c r="F48" s="116">
        <v>1</v>
      </c>
      <c r="G48" s="116">
        <v>7</v>
      </c>
      <c r="H48" s="117">
        <v>94</v>
      </c>
      <c r="I48" s="7" t="s">
        <v>44</v>
      </c>
      <c r="J48" s="116">
        <v>12471</v>
      </c>
      <c r="K48" s="7" t="s">
        <v>44</v>
      </c>
      <c r="L48" s="115">
        <v>1</v>
      </c>
    </row>
    <row r="49" spans="1:12" ht="15" customHeight="1" x14ac:dyDescent="0.15">
      <c r="A49" s="120"/>
      <c r="B49" s="118">
        <v>1</v>
      </c>
      <c r="C49" s="117">
        <f>SUM(D49:G49)</f>
        <v>13</v>
      </c>
      <c r="D49" s="116">
        <v>10</v>
      </c>
      <c r="E49" s="7" t="s">
        <v>44</v>
      </c>
      <c r="F49" s="116" t="s">
        <v>44</v>
      </c>
      <c r="G49" s="116">
        <v>3</v>
      </c>
      <c r="H49" s="117">
        <v>118</v>
      </c>
      <c r="I49" s="7" t="s">
        <v>44</v>
      </c>
      <c r="J49" s="116">
        <v>7508</v>
      </c>
      <c r="K49" s="7" t="s">
        <v>45</v>
      </c>
      <c r="L49" s="115">
        <v>2</v>
      </c>
    </row>
    <row r="50" spans="1:12" ht="15" customHeight="1" x14ac:dyDescent="0.15">
      <c r="A50" s="119"/>
      <c r="B50" s="118">
        <v>2</v>
      </c>
      <c r="C50" s="117">
        <f>SUM(D50:G50)</f>
        <v>11</v>
      </c>
      <c r="D50" s="116">
        <v>8</v>
      </c>
      <c r="E50" s="7" t="s">
        <v>44</v>
      </c>
      <c r="F50" s="116">
        <v>0</v>
      </c>
      <c r="G50" s="116">
        <v>3</v>
      </c>
      <c r="H50" s="117">
        <v>262</v>
      </c>
      <c r="I50" s="7" t="s">
        <v>44</v>
      </c>
      <c r="J50" s="116">
        <v>44491</v>
      </c>
      <c r="K50" s="7" t="s">
        <v>43</v>
      </c>
      <c r="L50" s="115">
        <v>2</v>
      </c>
    </row>
    <row r="51" spans="1:12" ht="15" customHeight="1" thickBot="1" x14ac:dyDescent="0.2">
      <c r="A51" s="114"/>
      <c r="B51" s="113"/>
      <c r="C51" s="111"/>
      <c r="D51" s="111"/>
      <c r="E51" s="111"/>
      <c r="F51" s="111"/>
      <c r="G51" s="112"/>
      <c r="H51" s="111"/>
      <c r="I51" s="111"/>
      <c r="J51" s="111"/>
      <c r="K51" s="111"/>
      <c r="L51" s="110"/>
    </row>
    <row r="52" spans="1:12" ht="15" customHeight="1" x14ac:dyDescent="0.15">
      <c r="E52" s="109" t="s">
        <v>42</v>
      </c>
      <c r="G52" s="107"/>
      <c r="L52" s="108" t="s">
        <v>41</v>
      </c>
    </row>
    <row r="53" spans="1:12" x14ac:dyDescent="0.15">
      <c r="G53" s="107"/>
    </row>
    <row r="54" spans="1:12" x14ac:dyDescent="0.15">
      <c r="G54" s="107"/>
    </row>
    <row r="55" spans="1:12" x14ac:dyDescent="0.15">
      <c r="G55" s="107"/>
    </row>
    <row r="56" spans="1:12" x14ac:dyDescent="0.15">
      <c r="G56" s="107"/>
    </row>
    <row r="57" spans="1:12" x14ac:dyDescent="0.15">
      <c r="G57" s="107"/>
    </row>
    <row r="58" spans="1:12" x14ac:dyDescent="0.15">
      <c r="G58" s="107"/>
    </row>
    <row r="59" spans="1:12" x14ac:dyDescent="0.15">
      <c r="G59" s="107"/>
    </row>
    <row r="60" spans="1:12" x14ac:dyDescent="0.15">
      <c r="G60" s="107"/>
    </row>
    <row r="61" spans="1:12" x14ac:dyDescent="0.15">
      <c r="G61" s="107"/>
    </row>
    <row r="62" spans="1:12" x14ac:dyDescent="0.15">
      <c r="G62" s="107"/>
    </row>
    <row r="63" spans="1:12" x14ac:dyDescent="0.15">
      <c r="G63" s="107"/>
    </row>
    <row r="64" spans="1:12" x14ac:dyDescent="0.15">
      <c r="G64" s="107"/>
    </row>
    <row r="65" spans="7:7" x14ac:dyDescent="0.15">
      <c r="G65" s="107"/>
    </row>
    <row r="66" spans="7:7" x14ac:dyDescent="0.15">
      <c r="G66" s="107"/>
    </row>
    <row r="67" spans="7:7" x14ac:dyDescent="0.15">
      <c r="G67" s="107"/>
    </row>
    <row r="68" spans="7:7" x14ac:dyDescent="0.15">
      <c r="G68" s="107"/>
    </row>
    <row r="69" spans="7:7" x14ac:dyDescent="0.15">
      <c r="G69" s="107"/>
    </row>
    <row r="70" spans="7:7" x14ac:dyDescent="0.15">
      <c r="G70" s="107"/>
    </row>
    <row r="71" spans="7:7" x14ac:dyDescent="0.15">
      <c r="G71" s="107"/>
    </row>
    <row r="72" spans="7:7" x14ac:dyDescent="0.15">
      <c r="G72" s="107"/>
    </row>
    <row r="73" spans="7:7" x14ac:dyDescent="0.15">
      <c r="G73" s="107"/>
    </row>
    <row r="74" spans="7:7" x14ac:dyDescent="0.15">
      <c r="G74" s="107"/>
    </row>
    <row r="75" spans="7:7" x14ac:dyDescent="0.15">
      <c r="G75" s="107"/>
    </row>
    <row r="76" spans="7:7" x14ac:dyDescent="0.15">
      <c r="G76" s="107"/>
    </row>
    <row r="77" spans="7:7" x14ac:dyDescent="0.15">
      <c r="G77" s="107"/>
    </row>
    <row r="78" spans="7:7" x14ac:dyDescent="0.15">
      <c r="G78" s="107"/>
    </row>
    <row r="79" spans="7:7" x14ac:dyDescent="0.15">
      <c r="G79" s="107"/>
    </row>
    <row r="80" spans="7:7" x14ac:dyDescent="0.15">
      <c r="G80" s="107"/>
    </row>
    <row r="81" spans="7:7" x14ac:dyDescent="0.15">
      <c r="G81" s="107"/>
    </row>
    <row r="82" spans="7:7" x14ac:dyDescent="0.15">
      <c r="G82" s="107"/>
    </row>
    <row r="83" spans="7:7" x14ac:dyDescent="0.15">
      <c r="G83" s="107"/>
    </row>
    <row r="84" spans="7:7" x14ac:dyDescent="0.15">
      <c r="G84" s="107"/>
    </row>
    <row r="85" spans="7:7" x14ac:dyDescent="0.15">
      <c r="G85" s="107"/>
    </row>
    <row r="86" spans="7:7" x14ac:dyDescent="0.15">
      <c r="G86" s="107"/>
    </row>
    <row r="87" spans="7:7" x14ac:dyDescent="0.15">
      <c r="G87" s="107"/>
    </row>
    <row r="88" spans="7:7" x14ac:dyDescent="0.15">
      <c r="G88" s="107"/>
    </row>
    <row r="89" spans="7:7" x14ac:dyDescent="0.15">
      <c r="G89" s="107"/>
    </row>
    <row r="90" spans="7:7" x14ac:dyDescent="0.15">
      <c r="G90" s="107"/>
    </row>
    <row r="91" spans="7:7" x14ac:dyDescent="0.15">
      <c r="G91" s="107"/>
    </row>
    <row r="92" spans="7:7" x14ac:dyDescent="0.15">
      <c r="G92" s="107"/>
    </row>
    <row r="93" spans="7:7" x14ac:dyDescent="0.15">
      <c r="G93" s="107"/>
    </row>
    <row r="94" spans="7:7" x14ac:dyDescent="0.15">
      <c r="G94" s="107"/>
    </row>
    <row r="95" spans="7:7" x14ac:dyDescent="0.15">
      <c r="G95" s="107"/>
    </row>
    <row r="96" spans="7:7" x14ac:dyDescent="0.15">
      <c r="G96" s="107"/>
    </row>
    <row r="97" spans="7:7" x14ac:dyDescent="0.15">
      <c r="G97" s="107"/>
    </row>
    <row r="98" spans="7:7" x14ac:dyDescent="0.15">
      <c r="G98" s="107"/>
    </row>
    <row r="99" spans="7:7" x14ac:dyDescent="0.15">
      <c r="G99" s="107"/>
    </row>
    <row r="100" spans="7:7" x14ac:dyDescent="0.15">
      <c r="G100" s="107"/>
    </row>
  </sheetData>
  <mergeCells count="6">
    <mergeCell ref="L5:L6"/>
    <mergeCell ref="C5:G5"/>
    <mergeCell ref="H5:I5"/>
    <mergeCell ref="A5:A6"/>
    <mergeCell ref="B5:B6"/>
    <mergeCell ref="K5:K6"/>
  </mergeCells>
  <phoneticPr fontId="1"/>
  <pageMargins left="0.78740157480314965" right="0.78740157480314965" top="0.78740157480314965" bottom="0" header="0.51181102362204722" footer="0.51181102362204722"/>
  <pageSetup paperSize="9" fitToWidth="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zoomScaleSheetLayoutView="85" workbookViewId="0">
      <selection activeCell="L29" sqref="L29"/>
    </sheetView>
  </sheetViews>
  <sheetFormatPr defaultColWidth="9" defaultRowHeight="14.25" x14ac:dyDescent="0.15"/>
  <cols>
    <col min="1" max="2" width="16.875" style="45" customWidth="1"/>
    <col min="3" max="3" width="16.875" style="43" hidden="1" customWidth="1"/>
    <col min="4" max="6" width="16.875" style="43" customWidth="1"/>
    <col min="7" max="9" width="16.75" style="43" customWidth="1"/>
    <col min="10" max="16" width="9" style="43" customWidth="1"/>
    <col min="17" max="17" width="9.625" style="43" customWidth="1"/>
    <col min="18" max="18" width="9.625" style="44" customWidth="1"/>
    <col min="19" max="19" width="9" style="43" customWidth="1"/>
    <col min="20" max="16384" width="9" style="43"/>
  </cols>
  <sheetData>
    <row r="1" spans="1:18" x14ac:dyDescent="0.15">
      <c r="A1" s="105" t="s">
        <v>40</v>
      </c>
    </row>
    <row r="2" spans="1:18" ht="18.75" customHeight="1" x14ac:dyDescent="0.15">
      <c r="C2" s="43" t="s">
        <v>39</v>
      </c>
      <c r="E2" s="46"/>
      <c r="F2" s="46"/>
      <c r="J2" s="46"/>
    </row>
    <row r="3" spans="1:18" ht="18.75" customHeight="1" x14ac:dyDescent="0.15">
      <c r="A3" s="104" t="s">
        <v>38</v>
      </c>
      <c r="B3" s="104"/>
      <c r="C3" s="104"/>
      <c r="D3" s="104"/>
      <c r="E3" s="46"/>
      <c r="F3" s="46"/>
    </row>
    <row r="4" spans="1:18" ht="18.75" customHeight="1" thickBot="1" x14ac:dyDescent="0.2">
      <c r="F4" s="103"/>
      <c r="Q4" s="53"/>
      <c r="R4" s="52"/>
    </row>
    <row r="5" spans="1:18" ht="14.25" customHeight="1" x14ac:dyDescent="0.15">
      <c r="A5" s="102" t="s">
        <v>37</v>
      </c>
      <c r="B5" s="101" t="s">
        <v>36</v>
      </c>
      <c r="C5" s="100"/>
      <c r="D5" s="99"/>
      <c r="E5" s="99"/>
      <c r="F5" s="98"/>
      <c r="H5" s="46"/>
      <c r="I5" s="53"/>
      <c r="J5" s="53"/>
      <c r="K5" s="53"/>
      <c r="L5" s="53"/>
      <c r="M5" s="53"/>
      <c r="N5" s="53"/>
      <c r="O5" s="53"/>
      <c r="P5" s="53"/>
      <c r="Q5" s="53"/>
      <c r="R5" s="52"/>
    </row>
    <row r="6" spans="1:18" ht="14.25" customHeight="1" x14ac:dyDescent="0.15">
      <c r="A6" s="97"/>
      <c r="B6" s="46"/>
      <c r="C6" s="96" t="s">
        <v>35</v>
      </c>
      <c r="D6" s="95" t="s">
        <v>34</v>
      </c>
      <c r="E6" s="95" t="s">
        <v>33</v>
      </c>
      <c r="F6" s="94" t="s">
        <v>32</v>
      </c>
      <c r="H6" s="46"/>
      <c r="I6" s="53"/>
      <c r="J6" s="53"/>
      <c r="K6" s="53"/>
      <c r="L6" s="53"/>
      <c r="M6" s="53"/>
      <c r="N6" s="53"/>
      <c r="O6" s="53"/>
      <c r="P6" s="53"/>
      <c r="Q6" s="53"/>
      <c r="R6" s="52"/>
    </row>
    <row r="7" spans="1:18" ht="14.25" customHeight="1" x14ac:dyDescent="0.15">
      <c r="A7" s="93"/>
      <c r="B7" s="92" t="s">
        <v>31</v>
      </c>
      <c r="C7" s="91"/>
      <c r="D7" s="90"/>
      <c r="E7" s="90"/>
      <c r="F7" s="89"/>
      <c r="G7" s="58"/>
      <c r="H7" s="47"/>
      <c r="I7" s="47"/>
      <c r="J7" s="47"/>
      <c r="K7" s="47"/>
      <c r="L7" s="47"/>
      <c r="M7" s="47"/>
      <c r="N7" s="47"/>
      <c r="O7" s="47"/>
      <c r="P7" s="47"/>
      <c r="Q7" s="47"/>
      <c r="R7" s="88"/>
    </row>
    <row r="8" spans="1:18" ht="26.25" customHeight="1" x14ac:dyDescent="0.15">
      <c r="A8" s="73" t="s">
        <v>30</v>
      </c>
      <c r="B8" s="74" t="s">
        <v>27</v>
      </c>
      <c r="C8" s="68">
        <f>SUM(C10,C12,C14,C16,C18,C20,C22,C24,C26,C28)</f>
        <v>22188</v>
      </c>
      <c r="D8" s="87">
        <v>26559</v>
      </c>
      <c r="E8" s="86">
        <v>23530</v>
      </c>
      <c r="F8" s="85">
        <v>24499</v>
      </c>
      <c r="G8" s="84"/>
      <c r="H8" s="46"/>
      <c r="I8" s="83"/>
      <c r="J8" s="53"/>
      <c r="K8" s="53"/>
      <c r="L8" s="53"/>
      <c r="M8" s="53"/>
      <c r="N8" s="53"/>
      <c r="O8" s="53"/>
      <c r="P8" s="53"/>
      <c r="Q8" s="53"/>
      <c r="R8" s="52"/>
    </row>
    <row r="9" spans="1:18" ht="26.25" customHeight="1" x14ac:dyDescent="0.15">
      <c r="A9" s="76"/>
      <c r="B9" s="82" t="s">
        <v>26</v>
      </c>
      <c r="C9" s="71">
        <f>SUM(C11,C13,C15,C17,C19,C21,C23,C25,C27,C29)</f>
        <v>20902</v>
      </c>
      <c r="D9" s="81">
        <v>24765</v>
      </c>
      <c r="E9" s="80">
        <v>21871</v>
      </c>
      <c r="F9" s="65">
        <v>22513</v>
      </c>
      <c r="G9" s="79"/>
      <c r="H9" s="46"/>
      <c r="I9" s="53"/>
      <c r="J9" s="53"/>
      <c r="K9" s="53"/>
      <c r="L9" s="53"/>
      <c r="M9" s="53"/>
      <c r="N9" s="53"/>
      <c r="O9" s="53"/>
      <c r="P9" s="53"/>
      <c r="Q9" s="53"/>
      <c r="R9" s="52"/>
    </row>
    <row r="10" spans="1:18" ht="26.25" customHeight="1" x14ac:dyDescent="0.15">
      <c r="A10" s="78" t="s">
        <v>15</v>
      </c>
      <c r="B10" s="69" t="s">
        <v>27</v>
      </c>
      <c r="C10" s="71">
        <v>4783</v>
      </c>
      <c r="D10" s="67">
        <v>5171</v>
      </c>
      <c r="E10" s="66">
        <v>4360</v>
      </c>
      <c r="F10" s="65">
        <v>4848</v>
      </c>
      <c r="G10" s="58"/>
      <c r="H10" s="46"/>
      <c r="I10" s="53"/>
      <c r="J10" s="53"/>
      <c r="K10" s="53"/>
      <c r="L10" s="53"/>
      <c r="M10" s="53"/>
      <c r="N10" s="53"/>
      <c r="O10" s="53"/>
      <c r="P10" s="53"/>
      <c r="Q10" s="53"/>
      <c r="R10" s="52"/>
    </row>
    <row r="11" spans="1:18" ht="26.25" customHeight="1" x14ac:dyDescent="0.15">
      <c r="A11" s="77"/>
      <c r="B11" s="74" t="s">
        <v>26</v>
      </c>
      <c r="C11" s="71">
        <v>4459</v>
      </c>
      <c r="D11" s="67">
        <v>4842</v>
      </c>
      <c r="E11" s="66">
        <v>4032</v>
      </c>
      <c r="F11" s="65">
        <v>4442</v>
      </c>
      <c r="G11" s="58"/>
      <c r="H11" s="46"/>
      <c r="I11" s="53"/>
      <c r="J11" s="53"/>
      <c r="K11" s="53"/>
      <c r="L11" s="53"/>
      <c r="M11" s="53"/>
      <c r="N11" s="53"/>
      <c r="O11" s="53"/>
      <c r="P11" s="53"/>
      <c r="Q11" s="53"/>
      <c r="R11" s="52"/>
    </row>
    <row r="12" spans="1:18" ht="26.25" customHeight="1" x14ac:dyDescent="0.15">
      <c r="A12" s="72" t="s">
        <v>17</v>
      </c>
      <c r="B12" s="75" t="s">
        <v>27</v>
      </c>
      <c r="C12" s="71">
        <v>2223</v>
      </c>
      <c r="D12" s="67">
        <v>2772</v>
      </c>
      <c r="E12" s="66">
        <v>2345</v>
      </c>
      <c r="F12" s="65">
        <v>2408</v>
      </c>
      <c r="G12" s="58"/>
      <c r="H12" s="46"/>
      <c r="I12" s="53"/>
      <c r="J12" s="53"/>
      <c r="K12" s="53"/>
      <c r="L12" s="53"/>
      <c r="M12" s="53"/>
      <c r="N12" s="53"/>
      <c r="O12" s="53"/>
      <c r="P12" s="53"/>
      <c r="Q12" s="53"/>
      <c r="R12" s="52"/>
    </row>
    <row r="13" spans="1:18" ht="26.25" customHeight="1" x14ac:dyDescent="0.15">
      <c r="A13" s="76"/>
      <c r="B13" s="74" t="s">
        <v>26</v>
      </c>
      <c r="C13" s="71">
        <v>2103</v>
      </c>
      <c r="D13" s="67">
        <v>2633</v>
      </c>
      <c r="E13" s="66">
        <v>2244</v>
      </c>
      <c r="F13" s="65">
        <v>2261</v>
      </c>
      <c r="G13" s="58"/>
      <c r="H13" s="46"/>
      <c r="I13" s="53"/>
      <c r="J13" s="53"/>
      <c r="K13" s="53"/>
      <c r="L13" s="53"/>
      <c r="M13" s="53"/>
      <c r="N13" s="53"/>
      <c r="O13" s="53"/>
      <c r="P13" s="53"/>
      <c r="Q13" s="53"/>
      <c r="R13" s="52"/>
    </row>
    <row r="14" spans="1:18" ht="26.25" customHeight="1" x14ac:dyDescent="0.15">
      <c r="A14" s="72" t="s">
        <v>18</v>
      </c>
      <c r="B14" s="75" t="s">
        <v>27</v>
      </c>
      <c r="C14" s="71">
        <v>3803</v>
      </c>
      <c r="D14" s="67">
        <v>4703</v>
      </c>
      <c r="E14" s="66">
        <v>4144</v>
      </c>
      <c r="F14" s="65">
        <v>4124</v>
      </c>
      <c r="G14" s="58"/>
      <c r="H14" s="46"/>
      <c r="I14" s="53"/>
      <c r="J14" s="53"/>
      <c r="K14" s="53"/>
      <c r="L14" s="53"/>
      <c r="M14" s="53"/>
      <c r="N14" s="53"/>
      <c r="O14" s="53"/>
      <c r="P14" s="53"/>
      <c r="Q14" s="53"/>
      <c r="R14" s="52"/>
    </row>
    <row r="15" spans="1:18" ht="26.25" customHeight="1" x14ac:dyDescent="0.15">
      <c r="A15" s="72"/>
      <c r="B15" s="74" t="s">
        <v>26</v>
      </c>
      <c r="C15" s="71">
        <v>3548</v>
      </c>
      <c r="D15" s="67">
        <v>4261</v>
      </c>
      <c r="E15" s="66">
        <v>3748</v>
      </c>
      <c r="F15" s="65">
        <v>3653</v>
      </c>
      <c r="G15" s="58"/>
      <c r="H15" s="46"/>
      <c r="I15" s="53"/>
      <c r="J15" s="53"/>
      <c r="K15" s="53"/>
      <c r="L15" s="53"/>
      <c r="M15" s="53"/>
      <c r="N15" s="53"/>
      <c r="O15" s="53"/>
      <c r="P15" s="53"/>
      <c r="Q15" s="53"/>
      <c r="R15" s="52"/>
    </row>
    <row r="16" spans="1:18" ht="26.25" customHeight="1" x14ac:dyDescent="0.15">
      <c r="A16" s="73" t="s">
        <v>19</v>
      </c>
      <c r="B16" s="69" t="s">
        <v>27</v>
      </c>
      <c r="C16" s="71">
        <v>2900</v>
      </c>
      <c r="D16" s="67">
        <v>3674</v>
      </c>
      <c r="E16" s="66">
        <v>3261</v>
      </c>
      <c r="F16" s="65">
        <v>3419</v>
      </c>
      <c r="G16" s="58"/>
      <c r="H16" s="46"/>
      <c r="I16" s="53"/>
      <c r="J16" s="53"/>
      <c r="K16" s="53"/>
      <c r="L16" s="53"/>
      <c r="M16" s="53"/>
      <c r="N16" s="53"/>
      <c r="O16" s="53"/>
      <c r="P16" s="53"/>
      <c r="Q16" s="53"/>
      <c r="R16" s="52"/>
    </row>
    <row r="17" spans="1:18" ht="26.25" customHeight="1" x14ac:dyDescent="0.15">
      <c r="A17" s="76"/>
      <c r="B17" s="74" t="s">
        <v>26</v>
      </c>
      <c r="C17" s="71">
        <v>2783</v>
      </c>
      <c r="D17" s="67">
        <v>3530</v>
      </c>
      <c r="E17" s="66">
        <v>3107</v>
      </c>
      <c r="F17" s="65">
        <v>3277</v>
      </c>
      <c r="G17" s="58"/>
      <c r="H17" s="46"/>
      <c r="I17" s="53"/>
      <c r="J17" s="53"/>
      <c r="K17" s="53"/>
      <c r="L17" s="53"/>
      <c r="M17" s="53"/>
      <c r="N17" s="53"/>
      <c r="O17" s="53"/>
      <c r="P17" s="53"/>
      <c r="Q17" s="53"/>
      <c r="R17" s="52"/>
    </row>
    <row r="18" spans="1:18" ht="26.25" customHeight="1" x14ac:dyDescent="0.15">
      <c r="A18" s="72" t="s">
        <v>20</v>
      </c>
      <c r="B18" s="75" t="s">
        <v>27</v>
      </c>
      <c r="C18" s="71">
        <v>2538</v>
      </c>
      <c r="D18" s="67">
        <v>3056</v>
      </c>
      <c r="E18" s="66">
        <v>2967</v>
      </c>
      <c r="F18" s="65">
        <v>3017</v>
      </c>
      <c r="G18" s="58"/>
      <c r="H18" s="46"/>
      <c r="I18" s="53"/>
      <c r="J18" s="53"/>
      <c r="K18" s="53"/>
      <c r="L18" s="53"/>
      <c r="M18" s="53"/>
      <c r="N18" s="53"/>
      <c r="O18" s="53"/>
      <c r="P18" s="53"/>
      <c r="Q18" s="53"/>
      <c r="R18" s="52"/>
    </row>
    <row r="19" spans="1:18" ht="26.25" customHeight="1" x14ac:dyDescent="0.15">
      <c r="A19" s="72"/>
      <c r="B19" s="74" t="s">
        <v>26</v>
      </c>
      <c r="C19" s="71">
        <v>2361</v>
      </c>
      <c r="D19" s="67">
        <v>2816</v>
      </c>
      <c r="E19" s="66">
        <v>2738</v>
      </c>
      <c r="F19" s="65">
        <v>2761</v>
      </c>
      <c r="G19" s="58"/>
      <c r="H19" s="46"/>
      <c r="I19" s="53"/>
      <c r="J19" s="53"/>
      <c r="K19" s="53"/>
      <c r="L19" s="53"/>
      <c r="M19" s="53"/>
      <c r="N19" s="53"/>
      <c r="O19" s="53"/>
      <c r="P19" s="53"/>
      <c r="Q19" s="53"/>
      <c r="R19" s="52"/>
    </row>
    <row r="20" spans="1:18" ht="26.25" customHeight="1" x14ac:dyDescent="0.15">
      <c r="A20" s="73" t="s">
        <v>13</v>
      </c>
      <c r="B20" s="69" t="s">
        <v>27</v>
      </c>
      <c r="C20" s="71">
        <v>1101</v>
      </c>
      <c r="D20" s="67">
        <v>1180</v>
      </c>
      <c r="E20" s="66">
        <v>1040</v>
      </c>
      <c r="F20" s="65">
        <v>1047</v>
      </c>
      <c r="G20" s="58"/>
      <c r="H20" s="46"/>
      <c r="I20" s="53"/>
      <c r="J20" s="53"/>
      <c r="K20" s="53"/>
      <c r="L20" s="53"/>
      <c r="M20" s="53"/>
      <c r="N20" s="53"/>
      <c r="O20" s="53"/>
      <c r="P20" s="53"/>
      <c r="Q20" s="53"/>
      <c r="R20" s="52"/>
    </row>
    <row r="21" spans="1:18" ht="26.25" customHeight="1" x14ac:dyDescent="0.15">
      <c r="A21" s="76"/>
      <c r="B21" s="74" t="s">
        <v>26</v>
      </c>
      <c r="C21" s="71">
        <v>1003</v>
      </c>
      <c r="D21" s="67">
        <v>1094</v>
      </c>
      <c r="E21" s="66">
        <v>961</v>
      </c>
      <c r="F21" s="65">
        <v>941</v>
      </c>
      <c r="G21" s="58"/>
      <c r="H21" s="46"/>
      <c r="I21" s="53"/>
      <c r="J21" s="53"/>
      <c r="K21" s="53"/>
      <c r="L21" s="53"/>
      <c r="M21" s="53"/>
      <c r="N21" s="53"/>
      <c r="O21" s="53"/>
      <c r="P21" s="53"/>
      <c r="Q21" s="53"/>
      <c r="R21" s="52"/>
    </row>
    <row r="22" spans="1:18" ht="26.25" customHeight="1" x14ac:dyDescent="0.15">
      <c r="A22" s="72" t="s">
        <v>21</v>
      </c>
      <c r="B22" s="75" t="s">
        <v>27</v>
      </c>
      <c r="C22" s="71">
        <v>1713</v>
      </c>
      <c r="D22" s="67">
        <v>2223</v>
      </c>
      <c r="E22" s="66">
        <v>1940</v>
      </c>
      <c r="F22" s="65">
        <v>2008</v>
      </c>
      <c r="G22" s="58"/>
      <c r="H22" s="46"/>
      <c r="I22" s="53"/>
      <c r="J22" s="53"/>
      <c r="K22" s="53"/>
      <c r="L22" s="53"/>
      <c r="M22" s="53"/>
      <c r="N22" s="53"/>
      <c r="O22" s="53"/>
      <c r="P22" s="53"/>
      <c r="Q22" s="53"/>
      <c r="R22" s="52"/>
    </row>
    <row r="23" spans="1:18" ht="26.25" customHeight="1" x14ac:dyDescent="0.15">
      <c r="A23" s="72"/>
      <c r="B23" s="74" t="s">
        <v>26</v>
      </c>
      <c r="C23" s="71">
        <v>1636</v>
      </c>
      <c r="D23" s="67">
        <v>2067</v>
      </c>
      <c r="E23" s="66">
        <v>1765</v>
      </c>
      <c r="F23" s="65">
        <v>1831</v>
      </c>
      <c r="G23" s="58"/>
      <c r="H23" s="46"/>
      <c r="I23" s="53"/>
      <c r="J23" s="53"/>
      <c r="K23" s="53"/>
      <c r="L23" s="53"/>
      <c r="M23" s="53"/>
      <c r="N23" s="53"/>
      <c r="O23" s="53"/>
      <c r="P23" s="53"/>
      <c r="Q23" s="53"/>
      <c r="R23" s="52"/>
    </row>
    <row r="24" spans="1:18" ht="26.25" customHeight="1" x14ac:dyDescent="0.15">
      <c r="A24" s="73" t="s">
        <v>29</v>
      </c>
      <c r="B24" s="69" t="s">
        <v>27</v>
      </c>
      <c r="C24" s="71">
        <v>1079</v>
      </c>
      <c r="D24" s="67">
        <v>1149</v>
      </c>
      <c r="E24" s="66">
        <v>965</v>
      </c>
      <c r="F24" s="65">
        <v>989</v>
      </c>
      <c r="G24" s="58"/>
      <c r="H24" s="46"/>
      <c r="I24" s="53"/>
      <c r="J24" s="53"/>
      <c r="K24" s="53"/>
      <c r="L24" s="53"/>
      <c r="M24" s="53"/>
      <c r="N24" s="53"/>
      <c r="O24" s="53"/>
      <c r="P24" s="53"/>
      <c r="Q24" s="53"/>
      <c r="R24" s="52"/>
    </row>
    <row r="25" spans="1:18" ht="26.25" customHeight="1" x14ac:dyDescent="0.15">
      <c r="A25" s="76"/>
      <c r="B25" s="74" t="s">
        <v>26</v>
      </c>
      <c r="C25" s="71">
        <v>1042</v>
      </c>
      <c r="D25" s="67">
        <v>1064</v>
      </c>
      <c r="E25" s="66">
        <v>924</v>
      </c>
      <c r="F25" s="65">
        <v>938</v>
      </c>
      <c r="G25" s="58"/>
      <c r="H25" s="46"/>
      <c r="I25" s="53"/>
      <c r="J25" s="53"/>
      <c r="K25" s="53"/>
      <c r="L25" s="53"/>
      <c r="M25" s="53"/>
      <c r="N25" s="53"/>
      <c r="O25" s="53"/>
      <c r="P25" s="53"/>
      <c r="Q25" s="53"/>
      <c r="R25" s="52"/>
    </row>
    <row r="26" spans="1:18" ht="22.5" customHeight="1" x14ac:dyDescent="0.15">
      <c r="A26" s="72" t="s">
        <v>22</v>
      </c>
      <c r="B26" s="75" t="s">
        <v>27</v>
      </c>
      <c r="C26" s="71">
        <v>865</v>
      </c>
      <c r="D26" s="67">
        <v>989</v>
      </c>
      <c r="E26" s="66">
        <v>901</v>
      </c>
      <c r="F26" s="65">
        <v>1051</v>
      </c>
      <c r="G26" s="58"/>
      <c r="H26" s="46"/>
      <c r="I26" s="53"/>
      <c r="J26" s="53"/>
      <c r="K26" s="53"/>
      <c r="L26" s="53"/>
      <c r="M26" s="53"/>
      <c r="N26" s="53"/>
      <c r="O26" s="53"/>
      <c r="P26" s="53"/>
      <c r="Q26" s="53"/>
      <c r="R26" s="52"/>
    </row>
    <row r="27" spans="1:18" ht="22.5" customHeight="1" x14ac:dyDescent="0.15">
      <c r="A27" s="72"/>
      <c r="B27" s="74" t="s">
        <v>26</v>
      </c>
      <c r="C27" s="71">
        <v>849</v>
      </c>
      <c r="D27" s="67">
        <v>928</v>
      </c>
      <c r="E27" s="66">
        <v>854</v>
      </c>
      <c r="F27" s="65">
        <v>988</v>
      </c>
      <c r="G27" s="58"/>
      <c r="H27" s="46"/>
      <c r="I27" s="53"/>
      <c r="J27" s="53"/>
      <c r="K27" s="53"/>
      <c r="L27" s="53"/>
      <c r="M27" s="53"/>
      <c r="N27" s="53"/>
      <c r="O27" s="53"/>
      <c r="P27" s="53"/>
      <c r="Q27" s="53"/>
      <c r="R27" s="52"/>
    </row>
    <row r="28" spans="1:18" ht="22.5" customHeight="1" x14ac:dyDescent="0.15">
      <c r="A28" s="73" t="s">
        <v>12</v>
      </c>
      <c r="B28" s="69" t="s">
        <v>27</v>
      </c>
      <c r="C28" s="71">
        <v>1183</v>
      </c>
      <c r="D28" s="67">
        <v>1629</v>
      </c>
      <c r="E28" s="66">
        <v>1594</v>
      </c>
      <c r="F28" s="65">
        <v>1578</v>
      </c>
      <c r="G28" s="58"/>
      <c r="H28" s="46"/>
      <c r="I28" s="53"/>
      <c r="J28" s="53"/>
      <c r="K28" s="53"/>
      <c r="L28" s="53"/>
      <c r="M28" s="53"/>
      <c r="N28" s="53"/>
      <c r="O28" s="53"/>
      <c r="P28" s="53"/>
      <c r="Q28" s="53"/>
      <c r="R28" s="52"/>
    </row>
    <row r="29" spans="1:18" ht="22.5" customHeight="1" x14ac:dyDescent="0.15">
      <c r="A29" s="72"/>
      <c r="B29" s="69" t="s">
        <v>26</v>
      </c>
      <c r="C29" s="71">
        <v>1118</v>
      </c>
      <c r="D29" s="67">
        <v>1521</v>
      </c>
      <c r="E29" s="66">
        <v>1487</v>
      </c>
      <c r="F29" s="65">
        <v>1410</v>
      </c>
      <c r="G29" s="58"/>
      <c r="H29" s="46"/>
      <c r="I29" s="53"/>
      <c r="J29" s="53"/>
      <c r="K29" s="53"/>
      <c r="L29" s="53"/>
      <c r="M29" s="53"/>
      <c r="N29" s="53"/>
      <c r="O29" s="53"/>
      <c r="P29" s="53"/>
      <c r="Q29" s="53"/>
      <c r="R29" s="52"/>
    </row>
    <row r="30" spans="1:18" ht="22.5" customHeight="1" x14ac:dyDescent="0.15">
      <c r="A30" s="70" t="s">
        <v>28</v>
      </c>
      <c r="B30" s="69" t="s">
        <v>27</v>
      </c>
      <c r="C30" s="68">
        <v>1183</v>
      </c>
      <c r="D30" s="67">
        <v>13</v>
      </c>
      <c r="E30" s="66">
        <v>13</v>
      </c>
      <c r="F30" s="65">
        <v>10</v>
      </c>
      <c r="G30" s="58"/>
      <c r="H30" s="46"/>
      <c r="I30" s="53"/>
      <c r="J30" s="53"/>
      <c r="K30" s="53"/>
      <c r="L30" s="53"/>
      <c r="M30" s="53"/>
      <c r="N30" s="53"/>
      <c r="O30" s="53"/>
      <c r="P30" s="53"/>
      <c r="Q30" s="53"/>
      <c r="R30" s="52"/>
    </row>
    <row r="31" spans="1:18" ht="22.5" customHeight="1" thickBot="1" x14ac:dyDescent="0.2">
      <c r="A31" s="64"/>
      <c r="B31" s="63" t="s">
        <v>26</v>
      </c>
      <c r="C31" s="62">
        <v>1118</v>
      </c>
      <c r="D31" s="61">
        <v>9</v>
      </c>
      <c r="E31" s="60">
        <v>11</v>
      </c>
      <c r="F31" s="59">
        <v>11</v>
      </c>
      <c r="G31" s="58"/>
      <c r="H31" s="46"/>
      <c r="I31" s="53"/>
      <c r="J31" s="53"/>
      <c r="K31" s="53"/>
      <c r="L31" s="53"/>
      <c r="M31" s="53"/>
      <c r="N31" s="53"/>
      <c r="O31" s="53"/>
      <c r="P31" s="53"/>
      <c r="Q31" s="53"/>
      <c r="R31" s="52"/>
    </row>
    <row r="32" spans="1:18" ht="14.25" customHeight="1" x14ac:dyDescent="0.15">
      <c r="A32" s="57" t="s">
        <v>25</v>
      </c>
      <c r="B32" s="57"/>
      <c r="C32" s="57"/>
      <c r="D32" s="57"/>
      <c r="E32" s="57"/>
      <c r="F32" s="57"/>
      <c r="G32" s="50"/>
      <c r="H32" s="46"/>
      <c r="I32" s="53"/>
      <c r="J32" s="53"/>
      <c r="K32" s="53"/>
      <c r="L32" s="53"/>
      <c r="M32" s="53"/>
      <c r="N32" s="53"/>
      <c r="O32" s="53"/>
      <c r="P32" s="53"/>
      <c r="Q32" s="53"/>
      <c r="R32" s="52"/>
    </row>
    <row r="33" spans="1:18" ht="23.25" customHeight="1" x14ac:dyDescent="0.15">
      <c r="A33" s="56"/>
      <c r="B33" s="56"/>
      <c r="C33" s="56"/>
      <c r="D33" s="56"/>
      <c r="E33" s="56"/>
      <c r="F33" s="56"/>
      <c r="G33" s="46"/>
      <c r="H33" s="46"/>
      <c r="I33" s="53"/>
      <c r="J33" s="53"/>
      <c r="K33" s="53"/>
      <c r="L33" s="53"/>
      <c r="M33" s="53"/>
      <c r="N33" s="53"/>
      <c r="O33" s="53"/>
      <c r="P33" s="53"/>
      <c r="Q33" s="53"/>
      <c r="R33" s="52"/>
    </row>
    <row r="34" spans="1:18" ht="22.5" customHeight="1" x14ac:dyDescent="0.15">
      <c r="A34" s="55"/>
      <c r="B34" s="55"/>
      <c r="C34" s="46"/>
      <c r="F34" s="46"/>
      <c r="G34" s="46"/>
      <c r="H34" s="46"/>
      <c r="I34" s="53"/>
      <c r="J34" s="53"/>
      <c r="K34" s="53"/>
      <c r="L34" s="53"/>
      <c r="M34" s="53"/>
      <c r="N34" s="53"/>
      <c r="O34" s="53"/>
      <c r="P34" s="53"/>
      <c r="Q34" s="53"/>
      <c r="R34" s="52"/>
    </row>
    <row r="35" spans="1:18" ht="22.5" customHeight="1" x14ac:dyDescent="0.15">
      <c r="A35" s="54"/>
      <c r="B35" s="47"/>
      <c r="C35" s="46"/>
      <c r="D35" s="46"/>
      <c r="E35" s="46"/>
      <c r="F35" s="46"/>
      <c r="G35" s="46"/>
      <c r="H35" s="46"/>
      <c r="I35" s="53"/>
      <c r="J35" s="53"/>
      <c r="K35" s="53"/>
      <c r="L35" s="53"/>
      <c r="M35" s="53"/>
      <c r="N35" s="53"/>
      <c r="O35" s="53"/>
      <c r="P35" s="53"/>
      <c r="Q35" s="53"/>
      <c r="R35" s="52"/>
    </row>
    <row r="36" spans="1:18" x14ac:dyDescent="0.15">
      <c r="A36" s="51"/>
      <c r="B36" s="47"/>
      <c r="C36" s="46"/>
      <c r="D36" s="46"/>
      <c r="E36" s="46"/>
      <c r="F36" s="46"/>
      <c r="G36" s="46"/>
      <c r="H36" s="46"/>
      <c r="I36" s="53"/>
      <c r="J36" s="53"/>
      <c r="K36" s="53"/>
      <c r="L36" s="49"/>
      <c r="M36" s="49"/>
      <c r="N36" s="53"/>
      <c r="O36" s="53"/>
      <c r="P36" s="53"/>
      <c r="Q36" s="53"/>
      <c r="R36" s="52"/>
    </row>
    <row r="37" spans="1:18" x14ac:dyDescent="0.15">
      <c r="A37" s="51"/>
      <c r="B37" s="47"/>
      <c r="C37" s="46"/>
      <c r="D37" s="46"/>
      <c r="E37" s="46"/>
      <c r="F37" s="46"/>
      <c r="G37" s="46"/>
      <c r="H37" s="46"/>
      <c r="I37" s="53"/>
      <c r="J37" s="53"/>
      <c r="K37" s="53"/>
      <c r="L37" s="49"/>
      <c r="M37" s="49"/>
      <c r="N37" s="53"/>
      <c r="O37" s="53"/>
      <c r="P37" s="53"/>
      <c r="Q37" s="53"/>
      <c r="R37" s="52"/>
    </row>
    <row r="38" spans="1:18" x14ac:dyDescent="0.15">
      <c r="A38" s="51"/>
      <c r="B38" s="47"/>
      <c r="C38" s="46"/>
      <c r="D38" s="46"/>
      <c r="E38" s="46"/>
      <c r="F38" s="46"/>
      <c r="G38" s="46"/>
      <c r="H38" s="46"/>
      <c r="I38" s="53"/>
      <c r="J38" s="53"/>
      <c r="K38" s="53"/>
      <c r="L38" s="53"/>
      <c r="M38" s="53"/>
      <c r="N38" s="53"/>
      <c r="O38" s="53"/>
      <c r="P38" s="53"/>
      <c r="Q38" s="53"/>
      <c r="R38" s="52"/>
    </row>
    <row r="39" spans="1:18" x14ac:dyDescent="0.15">
      <c r="A39" s="51"/>
      <c r="B39" s="47"/>
      <c r="C39" s="46"/>
      <c r="D39" s="46"/>
      <c r="E39" s="46"/>
      <c r="F39" s="46"/>
      <c r="G39" s="46"/>
      <c r="H39" s="46"/>
      <c r="I39" s="53"/>
      <c r="J39" s="53"/>
      <c r="K39" s="53"/>
      <c r="L39" s="53"/>
      <c r="M39" s="53"/>
      <c r="N39" s="53"/>
      <c r="O39" s="53"/>
      <c r="P39" s="53"/>
      <c r="Q39" s="53"/>
      <c r="R39" s="52"/>
    </row>
    <row r="40" spans="1:18" x14ac:dyDescent="0.15">
      <c r="A40" s="51"/>
      <c r="B40" s="47"/>
      <c r="C40" s="46"/>
      <c r="D40" s="46"/>
      <c r="E40" s="46"/>
      <c r="F40" s="46"/>
      <c r="G40" s="46"/>
      <c r="H40" s="46"/>
      <c r="I40" s="53"/>
      <c r="J40" s="53"/>
      <c r="K40" s="53"/>
      <c r="L40" s="53"/>
      <c r="M40" s="53"/>
      <c r="N40" s="53"/>
      <c r="O40" s="53"/>
      <c r="P40" s="53"/>
      <c r="Q40" s="53"/>
      <c r="R40" s="52"/>
    </row>
    <row r="41" spans="1:18" x14ac:dyDescent="0.15">
      <c r="A41" s="51"/>
      <c r="B41" s="47"/>
      <c r="C41" s="46"/>
      <c r="D41" s="46"/>
      <c r="E41" s="46"/>
      <c r="F41" s="46"/>
      <c r="G41" s="46"/>
      <c r="H41" s="46"/>
      <c r="I41" s="53"/>
      <c r="J41" s="53"/>
      <c r="K41" s="53"/>
      <c r="L41" s="53"/>
      <c r="M41" s="53"/>
      <c r="N41" s="53"/>
      <c r="O41" s="53"/>
      <c r="P41" s="53"/>
      <c r="Q41" s="53"/>
      <c r="R41" s="52"/>
    </row>
    <row r="42" spans="1:18" x14ac:dyDescent="0.15">
      <c r="A42" s="51"/>
      <c r="B42" s="47"/>
      <c r="C42" s="46"/>
      <c r="D42" s="46"/>
      <c r="E42" s="46"/>
      <c r="F42" s="46"/>
      <c r="G42" s="46"/>
      <c r="H42" s="46"/>
      <c r="I42" s="53"/>
      <c r="J42" s="53"/>
      <c r="K42" s="53"/>
      <c r="L42" s="53"/>
      <c r="M42" s="53"/>
      <c r="N42" s="53"/>
      <c r="O42" s="53"/>
      <c r="P42" s="53"/>
      <c r="Q42" s="53"/>
      <c r="R42" s="52"/>
    </row>
    <row r="43" spans="1:18" x14ac:dyDescent="0.15">
      <c r="A43" s="51"/>
      <c r="B43" s="47"/>
      <c r="C43" s="46"/>
      <c r="D43" s="46"/>
      <c r="E43" s="46"/>
      <c r="F43" s="46"/>
      <c r="G43" s="46"/>
      <c r="H43" s="46"/>
      <c r="I43" s="53"/>
      <c r="J43" s="53"/>
      <c r="K43" s="53"/>
      <c r="L43" s="53"/>
      <c r="M43" s="53"/>
      <c r="N43" s="53"/>
      <c r="O43" s="53"/>
      <c r="P43" s="53"/>
      <c r="Q43" s="53"/>
      <c r="R43" s="52"/>
    </row>
    <row r="44" spans="1:18" x14ac:dyDescent="0.15">
      <c r="A44" s="51"/>
      <c r="B44" s="47"/>
      <c r="C44" s="46"/>
      <c r="D44" s="46"/>
      <c r="E44" s="46"/>
      <c r="F44" s="46"/>
      <c r="G44" s="46"/>
      <c r="H44" s="46"/>
      <c r="I44" s="53"/>
      <c r="J44" s="53"/>
      <c r="K44" s="53"/>
      <c r="L44" s="53"/>
      <c r="M44" s="53"/>
      <c r="N44" s="53"/>
      <c r="O44" s="53"/>
      <c r="P44" s="53"/>
      <c r="Q44" s="53"/>
      <c r="R44" s="52"/>
    </row>
    <row r="45" spans="1:18" x14ac:dyDescent="0.15">
      <c r="A45" s="51"/>
      <c r="B45" s="47"/>
      <c r="C45" s="50"/>
      <c r="D45" s="50"/>
      <c r="E45" s="50"/>
      <c r="F45" s="50"/>
      <c r="G45" s="50"/>
      <c r="H45" s="50"/>
      <c r="I45" s="49"/>
      <c r="J45" s="49"/>
      <c r="K45" s="49"/>
      <c r="L45" s="49"/>
      <c r="M45" s="49"/>
      <c r="N45" s="49"/>
      <c r="O45" s="49"/>
      <c r="P45" s="49"/>
      <c r="Q45" s="49"/>
      <c r="R45" s="48"/>
    </row>
    <row r="46" spans="1:18" x14ac:dyDescent="0.15">
      <c r="A46" s="51"/>
      <c r="B46" s="47"/>
      <c r="C46" s="46"/>
      <c r="D46" s="46"/>
      <c r="E46" s="46"/>
      <c r="F46" s="46"/>
      <c r="G46" s="46"/>
      <c r="H46" s="46"/>
      <c r="I46" s="53"/>
      <c r="J46" s="53"/>
      <c r="K46" s="53"/>
      <c r="L46" s="53"/>
      <c r="M46" s="53"/>
      <c r="N46" s="53"/>
      <c r="O46" s="49"/>
      <c r="P46" s="53"/>
      <c r="Q46" s="53"/>
      <c r="R46" s="52"/>
    </row>
    <row r="47" spans="1:18" x14ac:dyDescent="0.15">
      <c r="A47" s="51"/>
      <c r="B47" s="47"/>
      <c r="C47" s="46"/>
      <c r="D47" s="46"/>
      <c r="E47" s="46"/>
      <c r="F47" s="46"/>
      <c r="G47" s="46"/>
      <c r="H47" s="46"/>
      <c r="I47" s="53"/>
      <c r="J47" s="53"/>
      <c r="K47" s="53"/>
      <c r="L47" s="53"/>
      <c r="M47" s="53"/>
      <c r="N47" s="53"/>
      <c r="O47" s="49"/>
      <c r="P47" s="53"/>
      <c r="Q47" s="53"/>
      <c r="R47" s="52"/>
    </row>
    <row r="48" spans="1:18" x14ac:dyDescent="0.15">
      <c r="A48" s="51"/>
      <c r="B48" s="47"/>
      <c r="C48" s="46"/>
      <c r="D48" s="46"/>
      <c r="E48" s="46"/>
      <c r="F48" s="46"/>
      <c r="G48" s="46"/>
      <c r="H48" s="46"/>
      <c r="I48" s="53"/>
      <c r="J48" s="53"/>
      <c r="K48" s="53"/>
      <c r="L48" s="53"/>
      <c r="M48" s="53"/>
      <c r="N48" s="53"/>
      <c r="O48" s="49"/>
      <c r="P48" s="53"/>
      <c r="Q48" s="53"/>
      <c r="R48" s="52"/>
    </row>
    <row r="49" spans="1:18" x14ac:dyDescent="0.15">
      <c r="A49" s="51"/>
      <c r="B49" s="47"/>
      <c r="C49" s="46"/>
      <c r="D49" s="46"/>
      <c r="E49" s="46"/>
      <c r="F49" s="46"/>
      <c r="G49" s="46"/>
      <c r="H49" s="46"/>
      <c r="I49" s="53"/>
      <c r="J49" s="53"/>
      <c r="K49" s="53"/>
      <c r="L49" s="53"/>
      <c r="M49" s="53"/>
      <c r="N49" s="53"/>
      <c r="O49" s="49"/>
      <c r="P49" s="53"/>
      <c r="Q49" s="53"/>
      <c r="R49" s="52"/>
    </row>
    <row r="50" spans="1:18" x14ac:dyDescent="0.15">
      <c r="A50" s="51"/>
      <c r="B50" s="47"/>
      <c r="C50" s="46"/>
      <c r="D50" s="46"/>
      <c r="E50" s="46"/>
      <c r="F50" s="46"/>
      <c r="G50" s="46"/>
      <c r="H50" s="46"/>
      <c r="I50" s="53"/>
      <c r="J50" s="53"/>
      <c r="K50" s="53"/>
      <c r="L50" s="53"/>
      <c r="M50" s="53"/>
      <c r="N50" s="53"/>
      <c r="O50" s="49"/>
      <c r="P50" s="53"/>
      <c r="Q50" s="53"/>
      <c r="R50" s="52"/>
    </row>
    <row r="51" spans="1:18" x14ac:dyDescent="0.15">
      <c r="A51" s="51"/>
      <c r="B51" s="47"/>
      <c r="C51" s="46"/>
      <c r="D51" s="46"/>
      <c r="E51" s="46"/>
      <c r="F51" s="46"/>
      <c r="G51" s="46"/>
      <c r="H51" s="46"/>
      <c r="I51" s="53"/>
      <c r="J51" s="53"/>
      <c r="K51" s="53"/>
      <c r="L51" s="53"/>
      <c r="M51" s="53"/>
      <c r="N51" s="53"/>
      <c r="O51" s="49"/>
      <c r="P51" s="53"/>
      <c r="Q51" s="53"/>
      <c r="R51" s="52"/>
    </row>
    <row r="52" spans="1:18" x14ac:dyDescent="0.15">
      <c r="A52" s="51"/>
      <c r="B52" s="47"/>
      <c r="C52" s="50"/>
      <c r="D52" s="50"/>
      <c r="E52" s="50"/>
      <c r="F52" s="50"/>
      <c r="G52" s="50"/>
      <c r="H52" s="50"/>
      <c r="I52" s="49"/>
      <c r="J52" s="49"/>
      <c r="K52" s="49"/>
      <c r="L52" s="49"/>
      <c r="M52" s="49"/>
      <c r="N52" s="49"/>
      <c r="O52" s="49"/>
      <c r="P52" s="49"/>
      <c r="Q52" s="49"/>
      <c r="R52" s="48"/>
    </row>
    <row r="53" spans="1:18" x14ac:dyDescent="0.15">
      <c r="A53" s="51"/>
      <c r="B53" s="47"/>
      <c r="C53" s="50"/>
      <c r="D53" s="50"/>
      <c r="E53" s="50"/>
      <c r="F53" s="50"/>
      <c r="G53" s="50"/>
      <c r="H53" s="50"/>
      <c r="I53" s="49"/>
      <c r="J53" s="49"/>
      <c r="K53" s="49"/>
      <c r="L53" s="49"/>
      <c r="M53" s="49"/>
      <c r="N53" s="49"/>
      <c r="O53" s="49"/>
      <c r="P53" s="49"/>
      <c r="Q53" s="49"/>
      <c r="R53" s="48"/>
    </row>
    <row r="54" spans="1:18" x14ac:dyDescent="0.15">
      <c r="A54" s="47"/>
      <c r="I54" s="46"/>
      <c r="R54" s="43"/>
    </row>
    <row r="55" spans="1:18" x14ac:dyDescent="0.15">
      <c r="I55" s="46"/>
      <c r="R55" s="43"/>
    </row>
    <row r="56" spans="1:18" x14ac:dyDescent="0.15">
      <c r="I56" s="46"/>
      <c r="R56" s="43"/>
    </row>
    <row r="57" spans="1:18" x14ac:dyDescent="0.15">
      <c r="I57" s="46"/>
      <c r="R57" s="43"/>
    </row>
    <row r="58" spans="1:18" x14ac:dyDescent="0.15">
      <c r="I58" s="46"/>
      <c r="R58" s="43"/>
    </row>
    <row r="59" spans="1:18" x14ac:dyDescent="0.15">
      <c r="I59" s="46"/>
    </row>
  </sheetData>
  <mergeCells count="15">
    <mergeCell ref="A30:A31"/>
    <mergeCell ref="A32:F33"/>
    <mergeCell ref="A34:B34"/>
    <mergeCell ref="A18:A19"/>
    <mergeCell ref="A20:A21"/>
    <mergeCell ref="A22:A23"/>
    <mergeCell ref="A24:A25"/>
    <mergeCell ref="A26:A27"/>
    <mergeCell ref="A28:A29"/>
    <mergeCell ref="A5:A7"/>
    <mergeCell ref="A8:A9"/>
    <mergeCell ref="A10:A11"/>
    <mergeCell ref="A12:A13"/>
    <mergeCell ref="A14:A15"/>
    <mergeCell ref="A16:A17"/>
  </mergeCells>
  <phoneticPr fontId="1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view="pageBreakPreview" zoomScaleSheetLayoutView="100" workbookViewId="0">
      <selection activeCell="J23" sqref="J23"/>
    </sheetView>
  </sheetViews>
  <sheetFormatPr defaultColWidth="9" defaultRowHeight="13.5" x14ac:dyDescent="0.15"/>
  <cols>
    <col min="1" max="1" width="11.625" style="227" customWidth="1"/>
    <col min="2" max="2" width="3.5" style="227" customWidth="1"/>
    <col min="3" max="3" width="7.375" style="227" bestFit="1" customWidth="1"/>
    <col min="4" max="4" width="6.5" style="227" bestFit="1" customWidth="1"/>
    <col min="5" max="5" width="5.875" style="228" bestFit="1" customWidth="1"/>
    <col min="6" max="6" width="3.75" style="228" bestFit="1" customWidth="1"/>
    <col min="7" max="7" width="6.25" style="227" customWidth="1"/>
    <col min="8" max="9" width="5.875" style="227" customWidth="1"/>
    <col min="10" max="10" width="6.25" style="227" customWidth="1"/>
    <col min="11" max="11" width="4.875" style="227" bestFit="1" customWidth="1"/>
    <col min="12" max="12" width="5.875" style="227" customWidth="1"/>
    <col min="13" max="13" width="7.375" style="227" bestFit="1" customWidth="1"/>
    <col min="14" max="14" width="10.25" style="227" bestFit="1" customWidth="1"/>
    <col min="15" max="15" width="9" style="227" customWidth="1"/>
    <col min="16" max="16384" width="9" style="227"/>
  </cols>
  <sheetData>
    <row r="1" spans="1:14" ht="14.25" customHeight="1" x14ac:dyDescent="0.15">
      <c r="A1" s="264"/>
      <c r="B1" s="259"/>
      <c r="C1" s="259"/>
      <c r="D1" s="259"/>
      <c r="E1" s="260"/>
      <c r="F1" s="260"/>
      <c r="G1" s="259"/>
      <c r="H1" s="259"/>
      <c r="I1" s="259"/>
      <c r="J1" s="259"/>
      <c r="K1" s="259"/>
      <c r="L1" s="263" t="s">
        <v>136</v>
      </c>
      <c r="M1" s="263"/>
      <c r="N1" s="263"/>
    </row>
    <row r="2" spans="1:14" ht="18.75" customHeight="1" x14ac:dyDescent="0.25">
      <c r="A2" s="262"/>
      <c r="B2" s="259"/>
      <c r="C2" s="259"/>
      <c r="D2" s="259"/>
      <c r="E2" s="260"/>
      <c r="F2" s="260"/>
      <c r="G2" s="259"/>
      <c r="H2" s="259"/>
      <c r="I2" s="259"/>
      <c r="J2" s="46"/>
      <c r="K2" s="46"/>
      <c r="L2" s="46"/>
      <c r="M2" s="46"/>
      <c r="N2" s="46"/>
    </row>
    <row r="3" spans="1:14" ht="18.75" customHeight="1" x14ac:dyDescent="0.2">
      <c r="A3" s="261" t="s">
        <v>135</v>
      </c>
      <c r="B3" s="259"/>
      <c r="C3" s="259"/>
      <c r="D3" s="259"/>
      <c r="E3" s="260"/>
      <c r="F3" s="260"/>
      <c r="G3" s="259"/>
      <c r="H3" s="259"/>
      <c r="I3" s="259"/>
      <c r="J3" s="46"/>
      <c r="K3" s="46"/>
      <c r="L3" s="46"/>
      <c r="M3" s="46"/>
      <c r="N3" s="46"/>
    </row>
    <row r="4" spans="1:14" ht="18.75" customHeight="1" thickBot="1" x14ac:dyDescent="0.2">
      <c r="A4" s="259"/>
      <c r="B4" s="259"/>
      <c r="C4" s="259"/>
      <c r="D4" s="259"/>
      <c r="E4" s="260"/>
      <c r="F4" s="260"/>
      <c r="G4" s="259"/>
      <c r="H4" s="259"/>
      <c r="I4" s="259"/>
      <c r="J4" s="259"/>
      <c r="K4" s="259"/>
      <c r="L4" s="259"/>
      <c r="M4" s="259"/>
      <c r="N4" s="244" t="s">
        <v>134</v>
      </c>
    </row>
    <row r="5" spans="1:14" x14ac:dyDescent="0.15">
      <c r="A5" s="258" t="s">
        <v>133</v>
      </c>
      <c r="B5" s="257" t="s">
        <v>4</v>
      </c>
      <c r="C5" s="256" t="s">
        <v>103</v>
      </c>
      <c r="D5" s="256" t="s">
        <v>132</v>
      </c>
      <c r="E5" s="256" t="s">
        <v>131</v>
      </c>
      <c r="F5" s="256" t="s">
        <v>130</v>
      </c>
      <c r="G5" s="256" t="s">
        <v>129</v>
      </c>
      <c r="H5" s="256" t="s">
        <v>128</v>
      </c>
      <c r="I5" s="256" t="s">
        <v>127</v>
      </c>
      <c r="J5" s="256" t="s">
        <v>126</v>
      </c>
      <c r="K5" s="256" t="s">
        <v>125</v>
      </c>
      <c r="L5" s="256" t="s">
        <v>124</v>
      </c>
      <c r="M5" s="256" t="s">
        <v>123</v>
      </c>
      <c r="N5" s="255" t="s">
        <v>97</v>
      </c>
    </row>
    <row r="6" spans="1:14" x14ac:dyDescent="0.15">
      <c r="A6" s="254"/>
      <c r="B6" s="253"/>
      <c r="C6" s="252"/>
      <c r="D6" s="252"/>
      <c r="E6" s="252"/>
      <c r="F6" s="252"/>
      <c r="G6" s="252"/>
      <c r="H6" s="252" t="s">
        <v>122</v>
      </c>
      <c r="I6" s="252"/>
      <c r="J6" s="252"/>
      <c r="K6" s="252"/>
      <c r="L6" s="252"/>
      <c r="M6" s="252"/>
      <c r="N6" s="251"/>
    </row>
    <row r="7" spans="1:14" x14ac:dyDescent="0.15">
      <c r="A7" s="250"/>
      <c r="B7" s="249"/>
      <c r="C7" s="248"/>
      <c r="D7" s="248"/>
      <c r="E7" s="248"/>
      <c r="F7" s="248"/>
      <c r="G7" s="248"/>
      <c r="H7" s="248" t="s">
        <v>121</v>
      </c>
      <c r="I7" s="248"/>
      <c r="J7" s="248"/>
      <c r="K7" s="248"/>
      <c r="L7" s="248"/>
      <c r="M7" s="248"/>
      <c r="N7" s="247"/>
    </row>
    <row r="8" spans="1:14" ht="14.25" customHeight="1" x14ac:dyDescent="0.15">
      <c r="A8" s="246"/>
      <c r="B8" s="245"/>
      <c r="C8" s="243"/>
      <c r="D8" s="243"/>
      <c r="E8" s="244"/>
      <c r="F8" s="244"/>
      <c r="G8" s="243"/>
      <c r="H8" s="243"/>
      <c r="I8" s="243"/>
      <c r="J8" s="243"/>
      <c r="K8" s="243"/>
      <c r="L8" s="243"/>
      <c r="M8" s="243"/>
      <c r="N8" s="242"/>
    </row>
    <row r="9" spans="1:14" ht="14.25" x14ac:dyDescent="0.15">
      <c r="A9" s="239" t="s">
        <v>120</v>
      </c>
      <c r="B9" s="236">
        <v>1</v>
      </c>
      <c r="C9" s="3">
        <v>26559</v>
      </c>
      <c r="D9" s="3">
        <v>60</v>
      </c>
      <c r="E9" s="3">
        <v>1</v>
      </c>
      <c r="F9" s="3">
        <v>40</v>
      </c>
      <c r="G9" s="3">
        <v>1671</v>
      </c>
      <c r="H9" s="3">
        <v>291</v>
      </c>
      <c r="I9" s="3">
        <v>162</v>
      </c>
      <c r="J9" s="3">
        <v>3668</v>
      </c>
      <c r="K9" s="3">
        <v>73</v>
      </c>
      <c r="L9" s="3">
        <v>204</v>
      </c>
      <c r="M9" s="3">
        <v>18294</v>
      </c>
      <c r="N9" s="5">
        <v>2095</v>
      </c>
    </row>
    <row r="10" spans="1:14" ht="14.25" x14ac:dyDescent="0.15">
      <c r="A10" s="239"/>
      <c r="B10" s="236">
        <v>2</v>
      </c>
      <c r="C10" s="3">
        <v>23530</v>
      </c>
      <c r="D10" s="3">
        <v>59</v>
      </c>
      <c r="E10" s="3">
        <v>1</v>
      </c>
      <c r="F10" s="3">
        <v>29</v>
      </c>
      <c r="G10" s="3">
        <v>1413</v>
      </c>
      <c r="H10" s="3">
        <v>279</v>
      </c>
      <c r="I10" s="3">
        <v>110</v>
      </c>
      <c r="J10" s="3">
        <v>3588</v>
      </c>
      <c r="K10" s="3">
        <v>71</v>
      </c>
      <c r="L10" s="3">
        <v>213</v>
      </c>
      <c r="M10" s="3">
        <v>15991</v>
      </c>
      <c r="N10" s="5">
        <v>1776</v>
      </c>
    </row>
    <row r="11" spans="1:14" ht="14.25" x14ac:dyDescent="0.15">
      <c r="A11" s="239"/>
      <c r="B11" s="236">
        <v>3</v>
      </c>
      <c r="C11" s="3">
        <f>SUM(C15,C19,C23,C27,C31,C35,C39,C43,C47,C51,C55)</f>
        <v>24492</v>
      </c>
      <c r="D11" s="3">
        <f>SUM(D15,D19,D23,D27,D31,D35,D39,D43,D47,D51,D55)</f>
        <v>65</v>
      </c>
      <c r="E11" s="3">
        <f>SUM(E15,E19,E23,E27,E31,E35,E39,E43,E47,E51,E55)</f>
        <v>1</v>
      </c>
      <c r="F11" s="3">
        <f>SUM(F15,F19,F23,F27,F31,F35,F39,F43,F47,F51,F55)</f>
        <v>22</v>
      </c>
      <c r="G11" s="3">
        <f>SUM(G15,G19,G23,G27,G31,G35,G39,G43,G47,G51,G55)</f>
        <v>1435</v>
      </c>
      <c r="H11" s="3">
        <f>SUM(H15,H19,H23,H27,H31,H35,H39,H43,H47,H51,H55)</f>
        <v>258</v>
      </c>
      <c r="I11" s="3">
        <f>SUM(I15,I19,I23,I27,I31,I35,I39,I43,I47,I51,I55)</f>
        <v>145</v>
      </c>
      <c r="J11" s="3">
        <f>SUM(J15,J19,J23,J27,J31,J35,J39,J43,J47,J51,J55)</f>
        <v>3707</v>
      </c>
      <c r="K11" s="3">
        <f>SUM(K15,K19,K23,K27,K31,K35,K39,K43,K47,K51,K55)</f>
        <v>55</v>
      </c>
      <c r="L11" s="3">
        <f>SUM(L15,L19,L23,L27,L31,L35,L39,L43,L47,L51,L55)</f>
        <v>239</v>
      </c>
      <c r="M11" s="3">
        <f>SUM(M15,M19,M23,M27,M31,M35,M39,M43,M47,M51,M55)</f>
        <v>16634</v>
      </c>
      <c r="N11" s="5">
        <f>SUM(N15,N19,N23,N27,N31,N35,N39,N43,N47,N51,N55)</f>
        <v>1940</v>
      </c>
    </row>
    <row r="12" spans="1:14" ht="14.1" customHeight="1" x14ac:dyDescent="0.15">
      <c r="A12" s="239"/>
      <c r="B12" s="236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5"/>
    </row>
    <row r="13" spans="1:14" ht="14.25" x14ac:dyDescent="0.15">
      <c r="A13" s="239" t="s">
        <v>119</v>
      </c>
      <c r="B13" s="236">
        <v>1</v>
      </c>
      <c r="C13" s="3">
        <v>5171</v>
      </c>
      <c r="D13" s="3">
        <v>8</v>
      </c>
      <c r="E13" s="3">
        <v>0</v>
      </c>
      <c r="F13" s="3">
        <v>4</v>
      </c>
      <c r="G13" s="3">
        <v>324</v>
      </c>
      <c r="H13" s="3">
        <v>63</v>
      </c>
      <c r="I13" s="3">
        <v>29</v>
      </c>
      <c r="J13" s="3">
        <v>719</v>
      </c>
      <c r="K13" s="3">
        <v>13</v>
      </c>
      <c r="L13" s="3">
        <v>31</v>
      </c>
      <c r="M13" s="3">
        <v>3558</v>
      </c>
      <c r="N13" s="5">
        <v>422</v>
      </c>
    </row>
    <row r="14" spans="1:14" ht="14.25" x14ac:dyDescent="0.15">
      <c r="A14" s="239"/>
      <c r="B14" s="236">
        <v>2</v>
      </c>
      <c r="C14" s="3">
        <v>4360</v>
      </c>
      <c r="D14" s="3">
        <v>1</v>
      </c>
      <c r="E14" s="3">
        <v>0</v>
      </c>
      <c r="F14" s="3">
        <v>6</v>
      </c>
      <c r="G14" s="3">
        <v>296</v>
      </c>
      <c r="H14" s="3">
        <v>46</v>
      </c>
      <c r="I14" s="3">
        <v>20</v>
      </c>
      <c r="J14" s="3">
        <v>638</v>
      </c>
      <c r="K14" s="3">
        <v>12</v>
      </c>
      <c r="L14" s="3">
        <v>38</v>
      </c>
      <c r="M14" s="3">
        <v>2953</v>
      </c>
      <c r="N14" s="5">
        <v>350</v>
      </c>
    </row>
    <row r="15" spans="1:14" ht="14.25" x14ac:dyDescent="0.15">
      <c r="A15" s="239"/>
      <c r="B15" s="236">
        <v>3</v>
      </c>
      <c r="C15" s="3">
        <v>4848</v>
      </c>
      <c r="D15" s="3">
        <v>4</v>
      </c>
      <c r="E15" s="7" t="s">
        <v>43</v>
      </c>
      <c r="F15" s="3">
        <v>0</v>
      </c>
      <c r="G15" s="3">
        <v>272</v>
      </c>
      <c r="H15" s="3">
        <v>55</v>
      </c>
      <c r="I15" s="3">
        <v>23</v>
      </c>
      <c r="J15" s="3">
        <v>735</v>
      </c>
      <c r="K15" s="3">
        <v>19</v>
      </c>
      <c r="L15" s="3">
        <v>33</v>
      </c>
      <c r="M15" s="3">
        <v>3276</v>
      </c>
      <c r="N15" s="5">
        <v>431</v>
      </c>
    </row>
    <row r="16" spans="1:14" ht="14.25" x14ac:dyDescent="0.15">
      <c r="A16" s="239"/>
      <c r="B16" s="236"/>
      <c r="C16" s="3"/>
      <c r="D16" s="3"/>
      <c r="E16" s="7"/>
      <c r="F16" s="3"/>
      <c r="G16" s="3"/>
      <c r="H16" s="3"/>
      <c r="I16" s="3"/>
      <c r="J16" s="3"/>
      <c r="K16" s="3"/>
      <c r="L16" s="3"/>
      <c r="M16" s="3"/>
      <c r="N16" s="5"/>
    </row>
    <row r="17" spans="1:14" ht="14.25" x14ac:dyDescent="0.15">
      <c r="A17" s="239" t="s">
        <v>118</v>
      </c>
      <c r="B17" s="236">
        <v>1</v>
      </c>
      <c r="C17" s="3">
        <v>2772</v>
      </c>
      <c r="D17" s="3">
        <v>1</v>
      </c>
      <c r="E17" s="3">
        <v>0</v>
      </c>
      <c r="F17" s="3">
        <v>9</v>
      </c>
      <c r="G17" s="3">
        <v>180</v>
      </c>
      <c r="H17" s="3">
        <v>29</v>
      </c>
      <c r="I17" s="3">
        <v>16</v>
      </c>
      <c r="J17" s="3">
        <v>422</v>
      </c>
      <c r="K17" s="3">
        <v>2</v>
      </c>
      <c r="L17" s="3">
        <v>22</v>
      </c>
      <c r="M17" s="3">
        <v>1892</v>
      </c>
      <c r="N17" s="5">
        <v>199</v>
      </c>
    </row>
    <row r="18" spans="1:14" ht="14.25" x14ac:dyDescent="0.15">
      <c r="A18" s="239"/>
      <c r="B18" s="236">
        <v>2</v>
      </c>
      <c r="C18" s="3">
        <v>2345</v>
      </c>
      <c r="D18" s="3">
        <v>5</v>
      </c>
      <c r="E18" s="3">
        <v>0</v>
      </c>
      <c r="F18" s="3">
        <v>3</v>
      </c>
      <c r="G18" s="3">
        <v>135</v>
      </c>
      <c r="H18" s="3">
        <v>16</v>
      </c>
      <c r="I18" s="3">
        <v>9</v>
      </c>
      <c r="J18" s="3">
        <v>393</v>
      </c>
      <c r="K18" s="3">
        <v>4</v>
      </c>
      <c r="L18" s="3">
        <v>23</v>
      </c>
      <c r="M18" s="3">
        <v>1595</v>
      </c>
      <c r="N18" s="5">
        <v>162</v>
      </c>
    </row>
    <row r="19" spans="1:14" ht="14.25" x14ac:dyDescent="0.15">
      <c r="A19" s="239"/>
      <c r="B19" s="236">
        <v>3</v>
      </c>
      <c r="C19" s="3">
        <v>2406</v>
      </c>
      <c r="D19" s="3">
        <v>3</v>
      </c>
      <c r="E19" s="7" t="s">
        <v>114</v>
      </c>
      <c r="F19" s="3">
        <v>6</v>
      </c>
      <c r="G19" s="3">
        <v>143</v>
      </c>
      <c r="H19" s="3">
        <v>16</v>
      </c>
      <c r="I19" s="3">
        <v>9</v>
      </c>
      <c r="J19" s="3">
        <v>412</v>
      </c>
      <c r="K19" s="3">
        <v>2</v>
      </c>
      <c r="L19" s="3">
        <v>13</v>
      </c>
      <c r="M19" s="3">
        <v>1611</v>
      </c>
      <c r="N19" s="5">
        <v>195</v>
      </c>
    </row>
    <row r="20" spans="1:14" ht="14.25" x14ac:dyDescent="0.15">
      <c r="A20" s="239"/>
      <c r="B20" s="236"/>
      <c r="C20" s="3"/>
      <c r="D20" s="3"/>
      <c r="E20" s="7"/>
      <c r="F20" s="3"/>
      <c r="G20" s="3"/>
      <c r="H20" s="3"/>
      <c r="I20" s="3"/>
      <c r="J20" s="3"/>
      <c r="K20" s="3"/>
      <c r="L20" s="3"/>
      <c r="M20" s="3"/>
      <c r="N20" s="5"/>
    </row>
    <row r="21" spans="1:14" ht="14.25" x14ac:dyDescent="0.15">
      <c r="A21" s="239" t="s">
        <v>117</v>
      </c>
      <c r="B21" s="236">
        <v>1</v>
      </c>
      <c r="C21" s="3">
        <v>4703</v>
      </c>
      <c r="D21" s="3">
        <v>26</v>
      </c>
      <c r="E21" s="3">
        <v>1</v>
      </c>
      <c r="F21" s="3">
        <v>2</v>
      </c>
      <c r="G21" s="3">
        <v>324</v>
      </c>
      <c r="H21" s="3">
        <v>59</v>
      </c>
      <c r="I21" s="3">
        <v>26</v>
      </c>
      <c r="J21" s="3">
        <v>627</v>
      </c>
      <c r="K21" s="3">
        <v>22</v>
      </c>
      <c r="L21" s="3">
        <v>43</v>
      </c>
      <c r="M21" s="3">
        <v>3229</v>
      </c>
      <c r="N21" s="5">
        <v>344</v>
      </c>
    </row>
    <row r="22" spans="1:14" ht="14.25" x14ac:dyDescent="0.15">
      <c r="A22" s="239"/>
      <c r="B22" s="236">
        <v>2</v>
      </c>
      <c r="C22" s="3">
        <v>4144</v>
      </c>
      <c r="D22" s="3">
        <v>33</v>
      </c>
      <c r="E22" s="3">
        <v>0</v>
      </c>
      <c r="F22" s="3">
        <v>0</v>
      </c>
      <c r="G22" s="3">
        <v>253</v>
      </c>
      <c r="H22" s="3">
        <v>66</v>
      </c>
      <c r="I22" s="3">
        <v>14</v>
      </c>
      <c r="J22" s="3">
        <v>633</v>
      </c>
      <c r="K22" s="3">
        <v>21</v>
      </c>
      <c r="L22" s="3">
        <v>43</v>
      </c>
      <c r="M22" s="3">
        <v>2843</v>
      </c>
      <c r="N22" s="5">
        <v>238</v>
      </c>
    </row>
    <row r="23" spans="1:14" ht="14.25" x14ac:dyDescent="0.15">
      <c r="A23" s="239"/>
      <c r="B23" s="236">
        <v>3</v>
      </c>
      <c r="C23" s="3">
        <v>4134</v>
      </c>
      <c r="D23" s="3">
        <v>26</v>
      </c>
      <c r="E23" s="7" t="s">
        <v>116</v>
      </c>
      <c r="F23" s="3">
        <v>4</v>
      </c>
      <c r="G23" s="3">
        <v>254</v>
      </c>
      <c r="H23" s="3">
        <v>60</v>
      </c>
      <c r="I23" s="3">
        <v>26</v>
      </c>
      <c r="J23" s="3">
        <v>606</v>
      </c>
      <c r="K23" s="3">
        <v>9</v>
      </c>
      <c r="L23" s="3">
        <v>49</v>
      </c>
      <c r="M23" s="3">
        <v>2867</v>
      </c>
      <c r="N23" s="5">
        <v>238</v>
      </c>
    </row>
    <row r="24" spans="1:14" ht="14.25" x14ac:dyDescent="0.15">
      <c r="A24" s="239"/>
      <c r="B24" s="236"/>
      <c r="C24" s="3"/>
      <c r="D24" s="3"/>
      <c r="E24" s="7"/>
      <c r="F24" s="3"/>
      <c r="G24" s="3"/>
      <c r="H24" s="3"/>
      <c r="I24" s="3"/>
      <c r="J24" s="3"/>
      <c r="K24" s="3"/>
      <c r="L24" s="3"/>
      <c r="M24" s="3"/>
      <c r="N24" s="5"/>
    </row>
    <row r="25" spans="1:14" ht="14.25" x14ac:dyDescent="0.15">
      <c r="A25" s="239" t="s">
        <v>115</v>
      </c>
      <c r="B25" s="236">
        <v>1</v>
      </c>
      <c r="C25" s="3">
        <v>3674</v>
      </c>
      <c r="D25" s="3">
        <v>2</v>
      </c>
      <c r="E25" s="3">
        <v>0</v>
      </c>
      <c r="F25" s="3">
        <v>0</v>
      </c>
      <c r="G25" s="3">
        <v>254</v>
      </c>
      <c r="H25" s="3">
        <v>33</v>
      </c>
      <c r="I25" s="3">
        <v>33</v>
      </c>
      <c r="J25" s="3">
        <v>445</v>
      </c>
      <c r="K25" s="3">
        <v>12</v>
      </c>
      <c r="L25" s="3">
        <v>32</v>
      </c>
      <c r="M25" s="3">
        <v>2572</v>
      </c>
      <c r="N25" s="5">
        <v>291</v>
      </c>
    </row>
    <row r="26" spans="1:14" ht="14.25" x14ac:dyDescent="0.15">
      <c r="A26" s="239"/>
      <c r="B26" s="236">
        <v>2</v>
      </c>
      <c r="C26" s="3">
        <v>3261</v>
      </c>
      <c r="D26" s="3">
        <v>1</v>
      </c>
      <c r="E26" s="3">
        <v>0</v>
      </c>
      <c r="F26" s="3">
        <v>2</v>
      </c>
      <c r="G26" s="3">
        <v>236</v>
      </c>
      <c r="H26" s="3">
        <v>35</v>
      </c>
      <c r="I26" s="3">
        <v>25</v>
      </c>
      <c r="J26" s="3">
        <v>463</v>
      </c>
      <c r="K26" s="3">
        <v>12</v>
      </c>
      <c r="L26" s="3">
        <v>29</v>
      </c>
      <c r="M26" s="3">
        <v>2167</v>
      </c>
      <c r="N26" s="5">
        <v>291</v>
      </c>
    </row>
    <row r="27" spans="1:14" ht="14.25" x14ac:dyDescent="0.15">
      <c r="A27" s="239"/>
      <c r="B27" s="236">
        <v>3</v>
      </c>
      <c r="C27" s="3">
        <v>3408</v>
      </c>
      <c r="D27" s="3">
        <v>6</v>
      </c>
      <c r="E27" s="7" t="s">
        <v>114</v>
      </c>
      <c r="F27" s="3">
        <v>1</v>
      </c>
      <c r="G27" s="3">
        <v>229</v>
      </c>
      <c r="H27" s="3">
        <v>44</v>
      </c>
      <c r="I27" s="3">
        <v>31</v>
      </c>
      <c r="J27" s="3">
        <v>508</v>
      </c>
      <c r="K27" s="3">
        <v>4</v>
      </c>
      <c r="L27" s="3">
        <v>58</v>
      </c>
      <c r="M27" s="3">
        <v>2231</v>
      </c>
      <c r="N27" s="5">
        <v>296</v>
      </c>
    </row>
    <row r="28" spans="1:14" ht="14.25" x14ac:dyDescent="0.15">
      <c r="A28" s="239"/>
      <c r="B28" s="236"/>
      <c r="C28" s="3"/>
      <c r="D28" s="3"/>
      <c r="E28" s="7"/>
      <c r="F28" s="3"/>
      <c r="G28" s="3"/>
      <c r="H28" s="3"/>
      <c r="I28" s="3"/>
      <c r="J28" s="3"/>
      <c r="K28" s="3"/>
      <c r="L28" s="3"/>
      <c r="M28" s="3"/>
      <c r="N28" s="5"/>
    </row>
    <row r="29" spans="1:14" ht="14.25" x14ac:dyDescent="0.15">
      <c r="A29" s="239" t="s">
        <v>113</v>
      </c>
      <c r="B29" s="236">
        <v>1</v>
      </c>
      <c r="C29" s="3">
        <v>3056</v>
      </c>
      <c r="D29" s="3">
        <v>16</v>
      </c>
      <c r="E29" s="3">
        <v>0</v>
      </c>
      <c r="F29" s="3">
        <v>4</v>
      </c>
      <c r="G29" s="3">
        <v>160</v>
      </c>
      <c r="H29" s="3">
        <v>49</v>
      </c>
      <c r="I29" s="3">
        <v>18</v>
      </c>
      <c r="J29" s="3">
        <v>412</v>
      </c>
      <c r="K29" s="3">
        <v>4</v>
      </c>
      <c r="L29" s="3">
        <v>25</v>
      </c>
      <c r="M29" s="3">
        <v>2184</v>
      </c>
      <c r="N29" s="5">
        <v>184</v>
      </c>
    </row>
    <row r="30" spans="1:14" ht="14.25" x14ac:dyDescent="0.15">
      <c r="A30" s="239"/>
      <c r="B30" s="236">
        <v>2</v>
      </c>
      <c r="C30" s="3">
        <v>2967</v>
      </c>
      <c r="D30" s="3">
        <v>16</v>
      </c>
      <c r="E30" s="3">
        <v>0</v>
      </c>
      <c r="F30" s="3">
        <v>8</v>
      </c>
      <c r="G30" s="3">
        <v>153</v>
      </c>
      <c r="H30" s="3">
        <v>41</v>
      </c>
      <c r="I30" s="3">
        <v>14</v>
      </c>
      <c r="J30" s="3">
        <v>441</v>
      </c>
      <c r="K30" s="3">
        <v>11</v>
      </c>
      <c r="L30" s="3">
        <v>23</v>
      </c>
      <c r="M30" s="3">
        <v>2112</v>
      </c>
      <c r="N30" s="5">
        <v>148</v>
      </c>
    </row>
    <row r="31" spans="1:14" ht="14.25" x14ac:dyDescent="0.15">
      <c r="A31" s="239"/>
      <c r="B31" s="236">
        <v>3</v>
      </c>
      <c r="C31" s="3">
        <v>3013</v>
      </c>
      <c r="D31" s="3">
        <v>15</v>
      </c>
      <c r="E31" s="7" t="s">
        <v>43</v>
      </c>
      <c r="F31" s="3">
        <v>4</v>
      </c>
      <c r="G31" s="3">
        <v>155</v>
      </c>
      <c r="H31" s="3">
        <v>31</v>
      </c>
      <c r="I31" s="3">
        <v>23</v>
      </c>
      <c r="J31" s="3">
        <v>463</v>
      </c>
      <c r="K31" s="3">
        <v>4</v>
      </c>
      <c r="L31" s="3">
        <v>33</v>
      </c>
      <c r="M31" s="3">
        <v>2135</v>
      </c>
      <c r="N31" s="5">
        <v>150</v>
      </c>
    </row>
    <row r="32" spans="1:14" ht="14.25" x14ac:dyDescent="0.15">
      <c r="A32" s="239"/>
      <c r="B32" s="236"/>
      <c r="C32" s="3"/>
      <c r="D32" s="3"/>
      <c r="E32" s="7"/>
      <c r="F32" s="3"/>
      <c r="G32" s="3"/>
      <c r="H32" s="3"/>
      <c r="I32" s="3"/>
      <c r="J32" s="3"/>
      <c r="K32" s="3"/>
      <c r="L32" s="3"/>
      <c r="M32" s="3"/>
      <c r="N32" s="5"/>
    </row>
    <row r="33" spans="1:14" ht="14.25" x14ac:dyDescent="0.15">
      <c r="A33" s="239" t="s">
        <v>13</v>
      </c>
      <c r="B33" s="236">
        <v>1</v>
      </c>
      <c r="C33" s="3">
        <v>1180</v>
      </c>
      <c r="D33" s="3">
        <v>0</v>
      </c>
      <c r="E33" s="3">
        <v>0</v>
      </c>
      <c r="F33" s="3">
        <v>0</v>
      </c>
      <c r="G33" s="3">
        <v>76</v>
      </c>
      <c r="H33" s="3">
        <v>6</v>
      </c>
      <c r="I33" s="3">
        <v>11</v>
      </c>
      <c r="J33" s="3">
        <v>163</v>
      </c>
      <c r="K33" s="3">
        <v>2</v>
      </c>
      <c r="L33" s="3">
        <v>4</v>
      </c>
      <c r="M33" s="3">
        <v>764</v>
      </c>
      <c r="N33" s="5">
        <v>154</v>
      </c>
    </row>
    <row r="34" spans="1:14" ht="14.25" x14ac:dyDescent="0.15">
      <c r="A34" s="239"/>
      <c r="B34" s="236">
        <v>2</v>
      </c>
      <c r="C34" s="3">
        <v>1040</v>
      </c>
      <c r="D34" s="3">
        <v>0</v>
      </c>
      <c r="E34" s="3">
        <v>0</v>
      </c>
      <c r="F34" s="3">
        <v>0</v>
      </c>
      <c r="G34" s="3">
        <v>64</v>
      </c>
      <c r="H34" s="3">
        <v>12</v>
      </c>
      <c r="I34" s="3">
        <v>7</v>
      </c>
      <c r="J34" s="3">
        <v>159</v>
      </c>
      <c r="K34" s="3">
        <v>1</v>
      </c>
      <c r="L34" s="3">
        <v>11</v>
      </c>
      <c r="M34" s="3">
        <v>674</v>
      </c>
      <c r="N34" s="5">
        <v>112</v>
      </c>
    </row>
    <row r="35" spans="1:14" ht="14.25" x14ac:dyDescent="0.15">
      <c r="A35" s="239"/>
      <c r="B35" s="236">
        <v>3</v>
      </c>
      <c r="C35" s="3">
        <v>1047</v>
      </c>
      <c r="D35" s="3">
        <v>2</v>
      </c>
      <c r="E35" s="3">
        <v>0</v>
      </c>
      <c r="F35" s="3">
        <v>0</v>
      </c>
      <c r="G35" s="3">
        <v>77</v>
      </c>
      <c r="H35" s="3">
        <v>7</v>
      </c>
      <c r="I35" s="3">
        <v>8</v>
      </c>
      <c r="J35" s="3">
        <v>135</v>
      </c>
      <c r="K35" s="3">
        <v>3</v>
      </c>
      <c r="L35" s="3">
        <v>9</v>
      </c>
      <c r="M35" s="3">
        <v>693</v>
      </c>
      <c r="N35" s="5">
        <v>113</v>
      </c>
    </row>
    <row r="36" spans="1:14" ht="14.25" x14ac:dyDescent="0.15">
      <c r="A36" s="239"/>
      <c r="B36" s="236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5"/>
    </row>
    <row r="37" spans="1:14" ht="14.25" x14ac:dyDescent="0.15">
      <c r="A37" s="239" t="s">
        <v>112</v>
      </c>
      <c r="B37" s="236">
        <v>1</v>
      </c>
      <c r="C37" s="3">
        <v>2223</v>
      </c>
      <c r="D37" s="3">
        <v>2</v>
      </c>
      <c r="E37" s="3">
        <v>0</v>
      </c>
      <c r="F37" s="3">
        <v>1</v>
      </c>
      <c r="G37" s="3">
        <v>131</v>
      </c>
      <c r="H37" s="3">
        <v>20</v>
      </c>
      <c r="I37" s="3">
        <v>8</v>
      </c>
      <c r="J37" s="3">
        <v>298</v>
      </c>
      <c r="K37" s="3">
        <v>4</v>
      </c>
      <c r="L37" s="3">
        <v>12</v>
      </c>
      <c r="M37" s="3">
        <v>1603</v>
      </c>
      <c r="N37" s="5">
        <v>144</v>
      </c>
    </row>
    <row r="38" spans="1:14" ht="14.25" x14ac:dyDescent="0.15">
      <c r="A38" s="239"/>
      <c r="B38" s="236">
        <v>2</v>
      </c>
      <c r="C38" s="3">
        <v>1940</v>
      </c>
      <c r="D38" s="3">
        <v>0</v>
      </c>
      <c r="E38" s="3">
        <v>0</v>
      </c>
      <c r="F38" s="3">
        <v>0</v>
      </c>
      <c r="G38" s="3">
        <v>85</v>
      </c>
      <c r="H38" s="3">
        <v>18</v>
      </c>
      <c r="I38" s="3">
        <v>6</v>
      </c>
      <c r="J38" s="3">
        <v>290</v>
      </c>
      <c r="K38" s="3">
        <v>1</v>
      </c>
      <c r="L38" s="3">
        <v>18</v>
      </c>
      <c r="M38" s="3">
        <v>1400</v>
      </c>
      <c r="N38" s="5">
        <v>122</v>
      </c>
    </row>
    <row r="39" spans="1:14" ht="14.25" x14ac:dyDescent="0.15">
      <c r="A39" s="239"/>
      <c r="B39" s="236">
        <v>3</v>
      </c>
      <c r="C39" s="3">
        <v>2008</v>
      </c>
      <c r="D39" s="3">
        <v>4</v>
      </c>
      <c r="E39" s="7">
        <v>1</v>
      </c>
      <c r="F39" s="3">
        <v>1</v>
      </c>
      <c r="G39" s="3">
        <v>128</v>
      </c>
      <c r="H39" s="3">
        <v>15</v>
      </c>
      <c r="I39" s="3">
        <v>10</v>
      </c>
      <c r="J39" s="3">
        <v>284</v>
      </c>
      <c r="K39" s="3">
        <v>5</v>
      </c>
      <c r="L39" s="3">
        <v>11</v>
      </c>
      <c r="M39" s="3">
        <v>1416</v>
      </c>
      <c r="N39" s="5">
        <v>133</v>
      </c>
    </row>
    <row r="40" spans="1:14" ht="14.25" x14ac:dyDescent="0.15">
      <c r="A40" s="239"/>
      <c r="B40" s="236"/>
      <c r="C40" s="3"/>
      <c r="D40" s="3"/>
      <c r="E40" s="7"/>
      <c r="F40" s="3"/>
      <c r="G40" s="3"/>
      <c r="H40" s="3"/>
      <c r="I40" s="3"/>
      <c r="J40" s="3"/>
      <c r="K40" s="3"/>
      <c r="L40" s="3"/>
      <c r="M40" s="3"/>
      <c r="N40" s="5"/>
    </row>
    <row r="41" spans="1:14" ht="14.25" x14ac:dyDescent="0.15">
      <c r="A41" s="239" t="s">
        <v>29</v>
      </c>
      <c r="B41" s="236">
        <v>1</v>
      </c>
      <c r="C41" s="3">
        <v>1149</v>
      </c>
      <c r="D41" s="3">
        <v>0</v>
      </c>
      <c r="E41" s="3">
        <v>0</v>
      </c>
      <c r="F41" s="3">
        <v>13</v>
      </c>
      <c r="G41" s="3">
        <v>82</v>
      </c>
      <c r="H41" s="3">
        <v>13</v>
      </c>
      <c r="I41" s="3">
        <v>4</v>
      </c>
      <c r="J41" s="3">
        <v>189</v>
      </c>
      <c r="K41" s="3">
        <v>3</v>
      </c>
      <c r="L41" s="3">
        <v>12</v>
      </c>
      <c r="M41" s="3">
        <v>781</v>
      </c>
      <c r="N41" s="5">
        <v>52</v>
      </c>
    </row>
    <row r="42" spans="1:14" ht="14.25" x14ac:dyDescent="0.15">
      <c r="A42" s="239"/>
      <c r="B42" s="236">
        <v>2</v>
      </c>
      <c r="C42" s="3">
        <v>965</v>
      </c>
      <c r="D42" s="3">
        <v>0</v>
      </c>
      <c r="E42" s="3">
        <v>1</v>
      </c>
      <c r="F42" s="3">
        <v>6</v>
      </c>
      <c r="G42" s="3">
        <v>47</v>
      </c>
      <c r="H42" s="3">
        <v>16</v>
      </c>
      <c r="I42" s="3">
        <v>5</v>
      </c>
      <c r="J42" s="3">
        <v>193</v>
      </c>
      <c r="K42" s="3">
        <v>4</v>
      </c>
      <c r="L42" s="3">
        <v>4</v>
      </c>
      <c r="M42" s="3">
        <v>636</v>
      </c>
      <c r="N42" s="5">
        <v>53</v>
      </c>
    </row>
    <row r="43" spans="1:14" ht="14.1" customHeight="1" x14ac:dyDescent="0.15">
      <c r="A43" s="239"/>
      <c r="B43" s="236">
        <v>3</v>
      </c>
      <c r="C43" s="3">
        <v>989</v>
      </c>
      <c r="D43" s="3">
        <v>1</v>
      </c>
      <c r="E43" s="7" t="s">
        <v>43</v>
      </c>
      <c r="F43" s="3">
        <v>4</v>
      </c>
      <c r="G43" s="3">
        <v>38</v>
      </c>
      <c r="H43" s="3">
        <v>12</v>
      </c>
      <c r="I43" s="3">
        <v>2</v>
      </c>
      <c r="J43" s="3">
        <v>169</v>
      </c>
      <c r="K43" s="3">
        <v>2</v>
      </c>
      <c r="L43" s="3">
        <v>8</v>
      </c>
      <c r="M43" s="3">
        <v>709</v>
      </c>
      <c r="N43" s="5">
        <v>44</v>
      </c>
    </row>
    <row r="44" spans="1:14" ht="14.25" x14ac:dyDescent="0.15">
      <c r="A44" s="239"/>
      <c r="B44" s="236"/>
      <c r="C44" s="3"/>
      <c r="D44" s="3"/>
      <c r="E44" s="7"/>
      <c r="F44" s="3"/>
      <c r="G44" s="3"/>
      <c r="H44" s="3"/>
      <c r="I44" s="3"/>
      <c r="J44" s="3"/>
      <c r="K44" s="3"/>
      <c r="L44" s="3"/>
      <c r="M44" s="3"/>
      <c r="N44" s="5"/>
    </row>
    <row r="45" spans="1:14" ht="14.25" x14ac:dyDescent="0.15">
      <c r="A45" s="239" t="s">
        <v>111</v>
      </c>
      <c r="B45" s="236">
        <v>1</v>
      </c>
      <c r="C45" s="3">
        <v>989</v>
      </c>
      <c r="D45" s="3">
        <v>2</v>
      </c>
      <c r="E45" s="3">
        <v>0</v>
      </c>
      <c r="F45" s="3">
        <v>6</v>
      </c>
      <c r="G45" s="3">
        <v>52</v>
      </c>
      <c r="H45" s="3">
        <v>3</v>
      </c>
      <c r="I45" s="3">
        <v>12</v>
      </c>
      <c r="J45" s="3">
        <v>162</v>
      </c>
      <c r="K45" s="3">
        <v>2</v>
      </c>
      <c r="L45" s="3">
        <v>7</v>
      </c>
      <c r="M45" s="3">
        <v>572</v>
      </c>
      <c r="N45" s="5">
        <v>171</v>
      </c>
    </row>
    <row r="46" spans="1:14" ht="14.25" x14ac:dyDescent="0.15">
      <c r="A46" s="237"/>
      <c r="B46" s="236">
        <v>2</v>
      </c>
      <c r="C46" s="3">
        <v>901</v>
      </c>
      <c r="D46" s="3">
        <v>1</v>
      </c>
      <c r="E46" s="3">
        <v>0</v>
      </c>
      <c r="F46" s="3">
        <v>1</v>
      </c>
      <c r="G46" s="3">
        <v>45</v>
      </c>
      <c r="H46" s="3">
        <v>6</v>
      </c>
      <c r="I46" s="3">
        <v>8</v>
      </c>
      <c r="J46" s="3">
        <v>133</v>
      </c>
      <c r="K46" s="3">
        <v>0</v>
      </c>
      <c r="L46" s="3">
        <v>9</v>
      </c>
      <c r="M46" s="3">
        <v>536</v>
      </c>
      <c r="N46" s="5">
        <v>162</v>
      </c>
    </row>
    <row r="47" spans="1:14" ht="14.1" customHeight="1" x14ac:dyDescent="0.15">
      <c r="A47" s="239"/>
      <c r="B47" s="236">
        <v>3</v>
      </c>
      <c r="C47" s="3">
        <v>1051</v>
      </c>
      <c r="D47" s="3">
        <v>2</v>
      </c>
      <c r="E47" s="7" t="s">
        <v>109</v>
      </c>
      <c r="F47" s="3">
        <v>2</v>
      </c>
      <c r="G47" s="3">
        <v>57</v>
      </c>
      <c r="H47" s="3">
        <v>4</v>
      </c>
      <c r="I47" s="3">
        <v>7</v>
      </c>
      <c r="J47" s="3">
        <v>155</v>
      </c>
      <c r="K47" s="3">
        <v>3</v>
      </c>
      <c r="L47" s="3">
        <v>11</v>
      </c>
      <c r="M47" s="3">
        <v>608</v>
      </c>
      <c r="N47" s="5">
        <v>202</v>
      </c>
    </row>
    <row r="48" spans="1:14" ht="14.1" customHeight="1" x14ac:dyDescent="0.15">
      <c r="A48" s="237"/>
      <c r="B48" s="236"/>
      <c r="C48" s="3"/>
      <c r="D48" s="3"/>
      <c r="E48" s="7"/>
      <c r="F48" s="3"/>
      <c r="G48" s="3"/>
      <c r="H48" s="3"/>
      <c r="I48" s="3"/>
      <c r="J48" s="3"/>
      <c r="K48" s="3"/>
      <c r="L48" s="3"/>
      <c r="M48" s="3"/>
      <c r="N48" s="5"/>
    </row>
    <row r="49" spans="1:17" ht="14.25" customHeight="1" x14ac:dyDescent="0.15">
      <c r="A49" s="239" t="s">
        <v>110</v>
      </c>
      <c r="B49" s="236">
        <v>1</v>
      </c>
      <c r="C49" s="3">
        <v>1629</v>
      </c>
      <c r="D49" s="3">
        <v>3</v>
      </c>
      <c r="E49" s="3">
        <v>0</v>
      </c>
      <c r="F49" s="3">
        <v>1</v>
      </c>
      <c r="G49" s="3">
        <v>82</v>
      </c>
      <c r="H49" s="3">
        <v>16</v>
      </c>
      <c r="I49" s="3">
        <v>5</v>
      </c>
      <c r="J49" s="3">
        <v>231</v>
      </c>
      <c r="K49" s="3">
        <v>9</v>
      </c>
      <c r="L49" s="3">
        <v>16</v>
      </c>
      <c r="M49" s="3">
        <v>1134</v>
      </c>
      <c r="N49" s="5">
        <v>132</v>
      </c>
      <c r="P49" s="238"/>
      <c r="Q49" s="238"/>
    </row>
    <row r="50" spans="1:17" ht="14.25" customHeight="1" x14ac:dyDescent="0.15">
      <c r="A50" s="239"/>
      <c r="B50" s="236">
        <v>2</v>
      </c>
      <c r="C50" s="3">
        <v>1594</v>
      </c>
      <c r="D50" s="3">
        <v>2</v>
      </c>
      <c r="E50" s="3">
        <v>0</v>
      </c>
      <c r="F50" s="3">
        <v>2</v>
      </c>
      <c r="G50" s="3">
        <v>89</v>
      </c>
      <c r="H50" s="3">
        <v>23</v>
      </c>
      <c r="I50" s="3">
        <v>2</v>
      </c>
      <c r="J50" s="3">
        <v>245</v>
      </c>
      <c r="K50" s="3">
        <v>5</v>
      </c>
      <c r="L50" s="3">
        <v>15</v>
      </c>
      <c r="M50" s="3">
        <v>1073</v>
      </c>
      <c r="N50" s="5">
        <v>138</v>
      </c>
      <c r="P50" s="238"/>
      <c r="Q50" s="238"/>
    </row>
    <row r="51" spans="1:17" ht="14.25" x14ac:dyDescent="0.15">
      <c r="A51" s="237"/>
      <c r="B51" s="236">
        <v>3</v>
      </c>
      <c r="C51" s="3">
        <v>1578</v>
      </c>
      <c r="D51" s="7">
        <v>2</v>
      </c>
      <c r="E51" s="7" t="s">
        <v>43</v>
      </c>
      <c r="F51" s="7" t="s">
        <v>109</v>
      </c>
      <c r="G51" s="3">
        <v>74</v>
      </c>
      <c r="H51" s="7">
        <v>14</v>
      </c>
      <c r="I51" s="7">
        <v>6</v>
      </c>
      <c r="J51" s="7">
        <v>240</v>
      </c>
      <c r="K51" s="7">
        <v>4</v>
      </c>
      <c r="L51" s="7">
        <v>14</v>
      </c>
      <c r="M51" s="7">
        <v>1086</v>
      </c>
      <c r="N51" s="240">
        <v>138</v>
      </c>
    </row>
    <row r="52" spans="1:17" ht="14.25" customHeight="1" x14ac:dyDescent="0.15">
      <c r="A52" s="241"/>
      <c r="B52" s="236"/>
      <c r="C52" s="3"/>
      <c r="D52" s="7"/>
      <c r="E52" s="7"/>
      <c r="F52" s="7"/>
      <c r="G52" s="3"/>
      <c r="H52" s="7"/>
      <c r="I52" s="7"/>
      <c r="J52" s="7"/>
      <c r="K52" s="7"/>
      <c r="L52" s="7"/>
      <c r="M52" s="7"/>
      <c r="N52" s="240"/>
    </row>
    <row r="53" spans="1:17" ht="14.25" customHeight="1" x14ac:dyDescent="0.15">
      <c r="A53" s="239" t="s">
        <v>28</v>
      </c>
      <c r="B53" s="236">
        <v>1</v>
      </c>
      <c r="C53" s="3">
        <v>13</v>
      </c>
      <c r="D53" s="3">
        <v>0</v>
      </c>
      <c r="E53" s="3">
        <v>0</v>
      </c>
      <c r="F53" s="3">
        <v>0</v>
      </c>
      <c r="G53" s="3">
        <v>6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5</v>
      </c>
      <c r="N53" s="5">
        <v>2</v>
      </c>
      <c r="P53" s="238"/>
      <c r="Q53" s="238"/>
    </row>
    <row r="54" spans="1:17" ht="14.25" customHeight="1" x14ac:dyDescent="0.15">
      <c r="A54" s="239"/>
      <c r="B54" s="236">
        <v>2</v>
      </c>
      <c r="C54" s="3">
        <v>13</v>
      </c>
      <c r="D54" s="3">
        <v>0</v>
      </c>
      <c r="E54" s="3">
        <v>0</v>
      </c>
      <c r="F54" s="3">
        <v>1</v>
      </c>
      <c r="G54" s="3">
        <v>10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2</v>
      </c>
      <c r="N54" s="5">
        <v>0</v>
      </c>
      <c r="P54" s="238"/>
      <c r="Q54" s="238"/>
    </row>
    <row r="55" spans="1:17" ht="14.25" x14ac:dyDescent="0.15">
      <c r="A55" s="237"/>
      <c r="B55" s="236">
        <v>3</v>
      </c>
      <c r="C55" s="3">
        <v>10</v>
      </c>
      <c r="D55" s="3">
        <v>0</v>
      </c>
      <c r="E55" s="3">
        <v>0</v>
      </c>
      <c r="F55" s="3">
        <v>0</v>
      </c>
      <c r="G55" s="3">
        <v>8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2</v>
      </c>
      <c r="N55" s="5">
        <v>0</v>
      </c>
    </row>
    <row r="56" spans="1:17" ht="14.25" customHeight="1" thickBot="1" x14ac:dyDescent="0.2">
      <c r="A56" s="235"/>
      <c r="B56" s="234"/>
      <c r="C56" s="233"/>
      <c r="D56" s="232"/>
      <c r="E56" s="232"/>
      <c r="F56" s="232"/>
      <c r="G56" s="232"/>
      <c r="H56" s="232"/>
      <c r="I56" s="232"/>
      <c r="J56" s="232"/>
      <c r="K56" s="232"/>
      <c r="L56" s="232"/>
      <c r="M56" s="232"/>
      <c r="N56" s="231"/>
    </row>
    <row r="57" spans="1:17" ht="14.25" customHeight="1" x14ac:dyDescent="0.15">
      <c r="A57" s="229" t="s">
        <v>108</v>
      </c>
      <c r="B57" s="229"/>
      <c r="C57" s="229"/>
      <c r="D57" s="229"/>
      <c r="E57" s="229"/>
      <c r="F57" s="229"/>
      <c r="G57" s="229"/>
      <c r="H57" s="229"/>
      <c r="I57" s="229"/>
      <c r="J57" s="229"/>
      <c r="K57" s="230" t="s">
        <v>107</v>
      </c>
      <c r="L57" s="230"/>
      <c r="M57" s="230"/>
      <c r="N57" s="230"/>
    </row>
    <row r="58" spans="1:17" ht="14.25" customHeight="1" x14ac:dyDescent="0.15">
      <c r="A58" s="229"/>
      <c r="B58" s="229"/>
      <c r="C58" s="229"/>
      <c r="D58" s="229"/>
      <c r="E58" s="229"/>
      <c r="F58" s="229"/>
      <c r="G58" s="229"/>
      <c r="H58" s="229"/>
      <c r="I58" s="229"/>
      <c r="J58" s="229"/>
    </row>
  </sheetData>
  <mergeCells count="17">
    <mergeCell ref="A57:J58"/>
    <mergeCell ref="H5:H7"/>
    <mergeCell ref="I5:I7"/>
    <mergeCell ref="J5:J7"/>
    <mergeCell ref="K5:K7"/>
    <mergeCell ref="L5:L7"/>
    <mergeCell ref="N5:N7"/>
    <mergeCell ref="L1:N1"/>
    <mergeCell ref="K57:N57"/>
    <mergeCell ref="A5:A7"/>
    <mergeCell ref="B5:B7"/>
    <mergeCell ref="C5:C7"/>
    <mergeCell ref="D5:D7"/>
    <mergeCell ref="E5:E7"/>
    <mergeCell ref="F5:F7"/>
    <mergeCell ref="M5:M7"/>
    <mergeCell ref="G5:G7"/>
  </mergeCells>
  <phoneticPr fontId="1"/>
  <pageMargins left="0.78740157480314965" right="0.59055118110236227" top="0.78740157480314965" bottom="0.39370078740157483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14-01</vt:lpstr>
      <vt:lpstr>14-02</vt:lpstr>
      <vt:lpstr>14-03</vt:lpstr>
      <vt:lpstr>14-04</vt:lpstr>
      <vt:lpstr>14-05</vt:lpstr>
      <vt:lpstr>14-06</vt:lpstr>
      <vt:lpstr>'14-02'!Print_Area</vt:lpstr>
      <vt:lpstr>'14-04'!Print_Area</vt:lpstr>
      <vt:lpstr>'14-05'!Print_Area</vt:lpstr>
      <vt:lpstr>'14-06'!Print_Area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南知多町</dc:creator>
  <cp:lastModifiedBy>TBl0381</cp:lastModifiedBy>
  <cp:lastPrinted>2022-07-05T08:28:37Z</cp:lastPrinted>
  <dcterms:created xsi:type="dcterms:W3CDTF">2007-03-16T07:13:50Z</dcterms:created>
  <dcterms:modified xsi:type="dcterms:W3CDTF">2023-03-06T05:28:15Z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3.0.4.0</vt:lpwstr>
    </vt:vector>
  </property>
  <property fmtid="{DCFEDD21-7773-49B2-8022-6FC58DB5260B}" pid="3" name="LastSavedVersion">
    <vt:lpwstr>3.0.4.0</vt:lpwstr>
  </property>
  <property fmtid="{DCFEDD21-7773-49B2-8022-6FC58DB5260B}" pid="4" name="LastSavedDate">
    <vt:filetime>2019-10-17T06:21:25Z</vt:filetime>
  </property>
</Properties>
</file>