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filesv01\行政管理課\R04\060010 統計事業\050 知多統計研究協議会\07知多半島の統計\03 校正\06　ウェブサイト公開用\"/>
    </mc:Choice>
  </mc:AlternateContent>
  <bookViews>
    <workbookView xWindow="1095" yWindow="30" windowWidth="14940" windowHeight="8100"/>
  </bookViews>
  <sheets>
    <sheet name="13-01" sheetId="1" r:id="rId1"/>
    <sheet name="13-02" sheetId="2" r:id="rId2"/>
    <sheet name="13-03" sheetId="3" r:id="rId3"/>
    <sheet name="13-04" sheetId="4" r:id="rId4"/>
    <sheet name="13-05、1306" sheetId="5" r:id="rId5"/>
    <sheet name="13-07" sheetId="6" r:id="rId6"/>
    <sheet name="13-08、1309" sheetId="7" r:id="rId7"/>
    <sheet name="13-10" sheetId="8" r:id="rId8"/>
  </sheets>
  <definedNames>
    <definedName name="_xlnm.Print_Area" localSheetId="1">'13-02'!$A$1:$L$53</definedName>
    <definedName name="_xlnm.Print_Area" localSheetId="2">'13-03'!$A$1:$K$56</definedName>
    <definedName name="_xlnm.Print_Area" localSheetId="4">'13-05、1306'!$A$1:$N$58</definedName>
    <definedName name="_xlnm.Print_Area" localSheetId="5">'13-07'!$A$1:$K$52</definedName>
    <definedName name="_xlnm.Print_Area" localSheetId="6">'13-08、1309'!$A$1:$L$54</definedName>
    <definedName name="_xlnm.Print_Area" localSheetId="7">'13-10'!$A$1:$G$53</definedName>
  </definedNames>
  <calcPr calcId="162913"/>
</workbook>
</file>

<file path=xl/calcChain.xml><?xml version="1.0" encoding="utf-8"?>
<calcChain xmlns="http://schemas.openxmlformats.org/spreadsheetml/2006/main">
  <c r="C8" i="7" l="1"/>
  <c r="D8" i="7"/>
  <c r="E8" i="7"/>
  <c r="C9" i="7"/>
  <c r="D9" i="7"/>
  <c r="E9" i="7"/>
  <c r="C10" i="7"/>
  <c r="D10" i="7"/>
  <c r="E10" i="7"/>
  <c r="E8" i="6"/>
  <c r="D8" i="6" s="1"/>
  <c r="F8" i="6"/>
  <c r="G8" i="6"/>
  <c r="H8" i="6"/>
  <c r="I8" i="6"/>
  <c r="J8" i="6"/>
  <c r="K8" i="6"/>
  <c r="E9" i="6"/>
  <c r="D9" i="6" s="1"/>
  <c r="F9" i="6"/>
  <c r="G9" i="6"/>
  <c r="H9" i="6"/>
  <c r="I9" i="6"/>
  <c r="J9" i="6"/>
  <c r="K9" i="6"/>
  <c r="E10" i="6"/>
  <c r="D10" i="6" s="1"/>
  <c r="F10" i="6"/>
  <c r="G10" i="6"/>
  <c r="H10" i="6"/>
  <c r="I10" i="6"/>
  <c r="J10" i="6"/>
  <c r="K10" i="6"/>
  <c r="D14" i="6"/>
  <c r="D18" i="6"/>
  <c r="D22" i="6"/>
  <c r="D26" i="6"/>
  <c r="D30" i="6"/>
  <c r="D34" i="6"/>
  <c r="D38" i="6"/>
  <c r="D42" i="6"/>
  <c r="D46" i="6"/>
  <c r="D50" i="6"/>
  <c r="C9" i="5"/>
  <c r="E9" i="5"/>
  <c r="J9" i="5"/>
  <c r="K9" i="5"/>
  <c r="L9" i="5"/>
  <c r="M9" i="5"/>
  <c r="N9" i="5"/>
  <c r="C10" i="5"/>
  <c r="E10" i="5"/>
  <c r="J10" i="5"/>
  <c r="K10" i="5"/>
  <c r="L10" i="5"/>
  <c r="M10" i="5"/>
  <c r="N10" i="5"/>
  <c r="C11" i="5"/>
  <c r="E11" i="5"/>
  <c r="J11" i="5"/>
  <c r="K11" i="5"/>
  <c r="L11" i="5"/>
  <c r="N11" i="5"/>
  <c r="E7" i="4"/>
  <c r="G7" i="4"/>
  <c r="E8" i="4"/>
  <c r="G8" i="4"/>
  <c r="E9" i="4"/>
  <c r="G9" i="4"/>
  <c r="C9" i="3"/>
  <c r="D9" i="3"/>
  <c r="E9" i="3"/>
  <c r="F9" i="3"/>
  <c r="G9" i="3"/>
  <c r="H9" i="3"/>
  <c r="I9" i="3"/>
  <c r="J9" i="3"/>
  <c r="K9" i="3"/>
  <c r="C10" i="3"/>
  <c r="D10" i="3"/>
  <c r="E10" i="3"/>
  <c r="F10" i="3"/>
  <c r="G10" i="3"/>
  <c r="H10" i="3"/>
  <c r="I10" i="3"/>
  <c r="J10" i="3"/>
  <c r="K10" i="3"/>
  <c r="C11" i="3"/>
  <c r="D11" i="3"/>
  <c r="E11" i="3"/>
  <c r="F11" i="3"/>
  <c r="G11" i="3"/>
  <c r="H11" i="3"/>
  <c r="I11" i="3"/>
  <c r="J11" i="3"/>
  <c r="K11" i="3"/>
  <c r="C8" i="2"/>
  <c r="D8" i="2"/>
  <c r="E8" i="2"/>
  <c r="F8" i="2"/>
  <c r="G8" i="2"/>
  <c r="H8" i="2"/>
  <c r="I8" i="2"/>
  <c r="J8" i="2"/>
  <c r="K8" i="2"/>
  <c r="L8" i="2"/>
  <c r="C9" i="2"/>
  <c r="D9" i="2"/>
  <c r="E9" i="2"/>
  <c r="F9" i="2"/>
  <c r="G9" i="2"/>
  <c r="H9" i="2"/>
  <c r="I9" i="2"/>
  <c r="J9" i="2"/>
  <c r="K9" i="2"/>
  <c r="L9" i="2"/>
  <c r="C10" i="2"/>
  <c r="E10" i="2"/>
  <c r="G10" i="2"/>
  <c r="I10" i="2"/>
  <c r="K10" i="2"/>
  <c r="I11" i="1" l="1"/>
  <c r="I12" i="1"/>
  <c r="I9" i="1" l="1"/>
  <c r="G12" i="1" l="1"/>
  <c r="E12" i="1"/>
  <c r="C12" i="1"/>
  <c r="G11" i="1"/>
  <c r="E11" i="1"/>
  <c r="C11" i="1"/>
  <c r="G10" i="1"/>
  <c r="E10" i="1"/>
  <c r="C10" i="1"/>
  <c r="G9" i="1"/>
  <c r="E9" i="1"/>
  <c r="C9" i="1"/>
</calcChain>
</file>

<file path=xl/sharedStrings.xml><?xml version="1.0" encoding="utf-8"?>
<sst xmlns="http://schemas.openxmlformats.org/spreadsheetml/2006/main" count="506" uniqueCount="140">
  <si>
    <t>（１）医療施設数</t>
    <rPh sb="3" eb="5">
      <t>イリョウ</t>
    </rPh>
    <rPh sb="5" eb="7">
      <t>シセツ</t>
    </rPh>
    <rPh sb="7" eb="8">
      <t>スウ</t>
    </rPh>
    <phoneticPr fontId="1"/>
  </si>
  <si>
    <t>助産所</t>
    <rPh sb="0" eb="2">
      <t>ジョサン</t>
    </rPh>
    <rPh sb="2" eb="3">
      <t>ジョ</t>
    </rPh>
    <phoneticPr fontId="1"/>
  </si>
  <si>
    <t>13.保健・衛生</t>
    <rPh sb="3" eb="5">
      <t>ホケン</t>
    </rPh>
    <rPh sb="6" eb="8">
      <t>エイセイ</t>
    </rPh>
    <phoneticPr fontId="1"/>
  </si>
  <si>
    <t>年</t>
    <rPh sb="0" eb="1">
      <t>ネン</t>
    </rPh>
    <phoneticPr fontId="1"/>
  </si>
  <si>
    <t>診療所</t>
    <rPh sb="0" eb="3">
      <t>シンリョウジョ</t>
    </rPh>
    <phoneticPr fontId="1"/>
  </si>
  <si>
    <t>半　田　市</t>
    <rPh sb="0" eb="1">
      <t>ハン</t>
    </rPh>
    <rPh sb="2" eb="3">
      <t>タ</t>
    </rPh>
    <rPh sb="4" eb="5">
      <t>シ</t>
    </rPh>
    <phoneticPr fontId="1"/>
  </si>
  <si>
    <t>南知多町</t>
    <rPh sb="0" eb="4">
      <t>ミナミチタチョウ</t>
    </rPh>
    <phoneticPr fontId="1"/>
  </si>
  <si>
    <t>歯科診療所</t>
    <rPh sb="0" eb="2">
      <t>シカ</t>
    </rPh>
    <rPh sb="2" eb="4">
      <t>シンリョウ</t>
    </rPh>
    <rPh sb="4" eb="5">
      <t>ショ</t>
    </rPh>
    <phoneticPr fontId="1"/>
  </si>
  <si>
    <t xml:space="preserve">- </t>
  </si>
  <si>
    <t>阿久比町</t>
    <rPh sb="0" eb="4">
      <t>アグイチョウ</t>
    </rPh>
    <phoneticPr fontId="1"/>
  </si>
  <si>
    <t>市  町  別</t>
    <rPh sb="0" eb="1">
      <t>シ</t>
    </rPh>
    <rPh sb="3" eb="4">
      <t>マチ</t>
    </rPh>
    <rPh sb="6" eb="7">
      <t>ベツ</t>
    </rPh>
    <phoneticPr fontId="1"/>
  </si>
  <si>
    <t>総　　　数</t>
    <rPh sb="0" eb="1">
      <t>ソウ</t>
    </rPh>
    <rPh sb="4" eb="5">
      <t>スウ</t>
    </rPh>
    <phoneticPr fontId="1"/>
  </si>
  <si>
    <t>常　滑　市</t>
    <rPh sb="0" eb="1">
      <t>ツネ</t>
    </rPh>
    <rPh sb="2" eb="3">
      <t>ヌメ</t>
    </rPh>
    <rPh sb="4" eb="5">
      <t>シ</t>
    </rPh>
    <phoneticPr fontId="1"/>
  </si>
  <si>
    <t>東　海　市</t>
    <rPh sb="0" eb="1">
      <t>ヒガシ</t>
    </rPh>
    <rPh sb="2" eb="3">
      <t>ウミ</t>
    </rPh>
    <rPh sb="4" eb="5">
      <t>シ</t>
    </rPh>
    <phoneticPr fontId="1"/>
  </si>
  <si>
    <t>大　府　市</t>
    <rPh sb="0" eb="1">
      <t>ダイ</t>
    </rPh>
    <rPh sb="2" eb="3">
      <t>フ</t>
    </rPh>
    <rPh sb="4" eb="5">
      <t>シ</t>
    </rPh>
    <phoneticPr fontId="1"/>
  </si>
  <si>
    <t>知　多　市</t>
    <rPh sb="0" eb="1">
      <t>チ</t>
    </rPh>
    <rPh sb="2" eb="3">
      <t>タ</t>
    </rPh>
    <rPh sb="4" eb="5">
      <t>シ</t>
    </rPh>
    <phoneticPr fontId="1"/>
  </si>
  <si>
    <t>東　浦　町</t>
    <rPh sb="0" eb="1">
      <t>ヒガシ</t>
    </rPh>
    <rPh sb="2" eb="3">
      <t>ウラ</t>
    </rPh>
    <rPh sb="4" eb="5">
      <t>チョウ</t>
    </rPh>
    <phoneticPr fontId="1"/>
  </si>
  <si>
    <t>美　浜　町</t>
    <rPh sb="0" eb="1">
      <t>ビ</t>
    </rPh>
    <rPh sb="2" eb="3">
      <t>ハマ</t>
    </rPh>
    <rPh sb="4" eb="5">
      <t>マチ</t>
    </rPh>
    <phoneticPr fontId="1"/>
  </si>
  <si>
    <t>武　豊　町</t>
    <rPh sb="0" eb="1">
      <t>タケシ</t>
    </rPh>
    <rPh sb="2" eb="3">
      <t>ユタカ</t>
    </rPh>
    <rPh sb="4" eb="5">
      <t>マチ</t>
    </rPh>
    <phoneticPr fontId="1"/>
  </si>
  <si>
    <t>病　　　院</t>
    <rPh sb="0" eb="1">
      <t>ヤマイ</t>
    </rPh>
    <rPh sb="4" eb="5">
      <t>イン</t>
    </rPh>
    <phoneticPr fontId="1"/>
  </si>
  <si>
    <t>各年10月1日現在</t>
    <rPh sb="0" eb="1">
      <t>オノオノ</t>
    </rPh>
    <rPh sb="1" eb="2">
      <t>ネン</t>
    </rPh>
    <rPh sb="4" eb="5">
      <t>ガツ</t>
    </rPh>
    <rPh sb="6" eb="9">
      <t>ニチゲンザイ</t>
    </rPh>
    <phoneticPr fontId="1"/>
  </si>
  <si>
    <t>〈資料〉愛知県保健医療局健康医務部医務課「県内医療機関名簿」「あいち医療情報ネット」</t>
    <rPh sb="14" eb="16">
      <t>イム</t>
    </rPh>
    <phoneticPr fontId="1"/>
  </si>
  <si>
    <t>78　保健 ・ 衛生</t>
    <rPh sb="3" eb="4">
      <t>タモツ</t>
    </rPh>
    <rPh sb="4" eb="5">
      <t>ケン</t>
    </rPh>
    <rPh sb="8" eb="9">
      <t>マモル</t>
    </rPh>
    <rPh sb="9" eb="10">
      <t>ショウ</t>
    </rPh>
    <phoneticPr fontId="1"/>
  </si>
  <si>
    <t>　</t>
  </si>
  <si>
    <t xml:space="preserve">〈資料〉愛知県衛生年報 </t>
    <rPh sb="1" eb="3">
      <t>シリョウ</t>
    </rPh>
    <rPh sb="4" eb="7">
      <t>アイチケン</t>
    </rPh>
    <rPh sb="7" eb="9">
      <t>エイセイ</t>
    </rPh>
    <rPh sb="9" eb="11">
      <t>ネンポウ</t>
    </rPh>
    <phoneticPr fontId="1"/>
  </si>
  <si>
    <t>注）令和２年度の各がん検診の要精検者数はデータがないため省略。</t>
    <rPh sb="0" eb="1">
      <t>チュウ</t>
    </rPh>
    <rPh sb="2" eb="4">
      <t>レイワ</t>
    </rPh>
    <rPh sb="5" eb="7">
      <t>ネンド</t>
    </rPh>
    <rPh sb="8" eb="9">
      <t>カク</t>
    </rPh>
    <rPh sb="11" eb="13">
      <t>ケンシン</t>
    </rPh>
    <rPh sb="14" eb="15">
      <t>ヨウ</t>
    </rPh>
    <rPh sb="15" eb="16">
      <t>セイ</t>
    </rPh>
    <rPh sb="16" eb="17">
      <t>ケン</t>
    </rPh>
    <rPh sb="17" eb="18">
      <t>シャ</t>
    </rPh>
    <rPh sb="18" eb="19">
      <t>スウ</t>
    </rPh>
    <rPh sb="28" eb="30">
      <t>ショウリャク</t>
    </rPh>
    <phoneticPr fontId="1"/>
  </si>
  <si>
    <t xml:space="preserve"> </t>
  </si>
  <si>
    <t>要精
検者数</t>
    <rPh sb="0" eb="1">
      <t>ヨウ</t>
    </rPh>
    <rPh sb="1" eb="2">
      <t>セイ</t>
    </rPh>
    <rPh sb="3" eb="4">
      <t>ケン</t>
    </rPh>
    <rPh sb="4" eb="5">
      <t>モノ</t>
    </rPh>
    <rPh sb="5" eb="6">
      <t>スウ</t>
    </rPh>
    <phoneticPr fontId="1"/>
  </si>
  <si>
    <t>受診者数</t>
    <rPh sb="0" eb="3">
      <t>ジュシンシャ</t>
    </rPh>
    <rPh sb="3" eb="4">
      <t>スウ</t>
    </rPh>
    <phoneticPr fontId="1"/>
  </si>
  <si>
    <t>乳がん</t>
    <rPh sb="0" eb="1">
      <t>ニュウ</t>
    </rPh>
    <phoneticPr fontId="1"/>
  </si>
  <si>
    <t>子宮がん</t>
    <rPh sb="0" eb="2">
      <t>シキュウ</t>
    </rPh>
    <phoneticPr fontId="1"/>
  </si>
  <si>
    <t>大腸がん</t>
    <rPh sb="0" eb="2">
      <t>ダイチョウ</t>
    </rPh>
    <phoneticPr fontId="1"/>
  </si>
  <si>
    <t>肺がん</t>
    <rPh sb="0" eb="1">
      <t>ハイ</t>
    </rPh>
    <phoneticPr fontId="1"/>
  </si>
  <si>
    <t>胃がん</t>
    <rPh sb="0" eb="1">
      <t>イ</t>
    </rPh>
    <phoneticPr fontId="1"/>
  </si>
  <si>
    <t>年</t>
    <rPh sb="0" eb="1">
      <t>トシ</t>
    </rPh>
    <phoneticPr fontId="1"/>
  </si>
  <si>
    <t>市　町　別</t>
    <rPh sb="0" eb="1">
      <t>シ</t>
    </rPh>
    <rPh sb="2" eb="3">
      <t>マチ</t>
    </rPh>
    <rPh sb="4" eb="5">
      <t>ベツ</t>
    </rPh>
    <phoneticPr fontId="1"/>
  </si>
  <si>
    <t>（２）がん検診状況</t>
    <rPh sb="5" eb="7">
      <t>ケンシン</t>
    </rPh>
    <rPh sb="7" eb="9">
      <t>ジョウキョウ</t>
    </rPh>
    <phoneticPr fontId="1"/>
  </si>
  <si>
    <t>保健 ・ 衛生  79</t>
    <rPh sb="0" eb="1">
      <t>タモツ</t>
    </rPh>
    <rPh sb="1" eb="2">
      <t>ケン</t>
    </rPh>
    <rPh sb="5" eb="6">
      <t>マモル</t>
    </rPh>
    <rPh sb="6" eb="7">
      <t>ショウ</t>
    </rPh>
    <phoneticPr fontId="1"/>
  </si>
  <si>
    <t>　　ここでは第1期分のみを記載。</t>
    <rPh sb="6" eb="7">
      <t>ダイ</t>
    </rPh>
    <rPh sb="8" eb="9">
      <t>キ</t>
    </rPh>
    <rPh sb="9" eb="10">
      <t>ブン</t>
    </rPh>
    <rPh sb="13" eb="15">
      <t>キサイ</t>
    </rPh>
    <phoneticPr fontId="1"/>
  </si>
  <si>
    <t xml:space="preserve">     麻しん、風しんは、平成18年4月1日から2期、平成20年4月1日から4期接種法となったが、</t>
    <rPh sb="5" eb="6">
      <t>マ</t>
    </rPh>
    <rPh sb="9" eb="10">
      <t>フウ</t>
    </rPh>
    <rPh sb="14" eb="16">
      <t>ヘイセイ</t>
    </rPh>
    <rPh sb="18" eb="19">
      <t>ネン</t>
    </rPh>
    <rPh sb="20" eb="21">
      <t>ガツ</t>
    </rPh>
    <rPh sb="22" eb="23">
      <t>ニチ</t>
    </rPh>
    <rPh sb="26" eb="27">
      <t>キ</t>
    </rPh>
    <rPh sb="28" eb="30">
      <t>ヘイセイ</t>
    </rPh>
    <rPh sb="32" eb="33">
      <t>ネン</t>
    </rPh>
    <rPh sb="34" eb="35">
      <t>ガツ</t>
    </rPh>
    <rPh sb="36" eb="37">
      <t>ニチ</t>
    </rPh>
    <rPh sb="40" eb="41">
      <t>キ</t>
    </rPh>
    <rPh sb="41" eb="44">
      <t>セッシュホウ</t>
    </rPh>
    <phoneticPr fontId="1"/>
  </si>
  <si>
    <t xml:space="preserve">     百日せき・ジフテリア・破傷風・ポリオの接種者含む。</t>
    <rPh sb="5" eb="7">
      <t>モモヒ</t>
    </rPh>
    <rPh sb="16" eb="19">
      <t>ハショウフウ</t>
    </rPh>
    <rPh sb="24" eb="26">
      <t>セッシュ</t>
    </rPh>
    <rPh sb="26" eb="27">
      <t>モノ</t>
    </rPh>
    <rPh sb="27" eb="28">
      <t>フク</t>
    </rPh>
    <phoneticPr fontId="1"/>
  </si>
  <si>
    <t>〈資料〉愛知県衛生年報</t>
  </si>
  <si>
    <t>注）百日せき・ジフテリア・破傷風の第１期初回及び追加には、</t>
    <rPh sb="0" eb="1">
      <t>チュウ</t>
    </rPh>
    <rPh sb="2" eb="4">
      <t>ヒャクニチ</t>
    </rPh>
    <rPh sb="13" eb="16">
      <t>ハショウフウ</t>
    </rPh>
    <rPh sb="17" eb="18">
      <t>ダイ</t>
    </rPh>
    <rPh sb="19" eb="20">
      <t>キ</t>
    </rPh>
    <rPh sb="20" eb="22">
      <t>ショカイ</t>
    </rPh>
    <rPh sb="22" eb="23">
      <t>オヨ</t>
    </rPh>
    <rPh sb="24" eb="26">
      <t>ツイカ</t>
    </rPh>
    <phoneticPr fontId="1"/>
  </si>
  <si>
    <t>武 豊 町</t>
    <rPh sb="0" eb="1">
      <t>タケシ</t>
    </rPh>
    <rPh sb="2" eb="3">
      <t>ユタカ</t>
    </rPh>
    <rPh sb="4" eb="5">
      <t>マチ</t>
    </rPh>
    <phoneticPr fontId="1"/>
  </si>
  <si>
    <t>美 浜 町</t>
    <rPh sb="0" eb="1">
      <t>ビ</t>
    </rPh>
    <rPh sb="2" eb="3">
      <t>ハマ</t>
    </rPh>
    <rPh sb="4" eb="5">
      <t>マチ</t>
    </rPh>
    <phoneticPr fontId="1"/>
  </si>
  <si>
    <t>東 浦 町</t>
    <rPh sb="0" eb="1">
      <t>ヒガシ</t>
    </rPh>
    <rPh sb="2" eb="3">
      <t>ウラ</t>
    </rPh>
    <rPh sb="4" eb="5">
      <t>チョウ</t>
    </rPh>
    <phoneticPr fontId="1"/>
  </si>
  <si>
    <t>知 多 市</t>
    <rPh sb="0" eb="1">
      <t>チ</t>
    </rPh>
    <rPh sb="2" eb="3">
      <t>タ</t>
    </rPh>
    <rPh sb="4" eb="5">
      <t>シ</t>
    </rPh>
    <phoneticPr fontId="1"/>
  </si>
  <si>
    <t>大 府 市</t>
    <rPh sb="0" eb="1">
      <t>ダイ</t>
    </rPh>
    <rPh sb="2" eb="3">
      <t>フ</t>
    </rPh>
    <rPh sb="4" eb="5">
      <t>シ</t>
    </rPh>
    <phoneticPr fontId="1"/>
  </si>
  <si>
    <t>東 海 市</t>
    <rPh sb="0" eb="1">
      <t>ヒガシ</t>
    </rPh>
    <rPh sb="2" eb="3">
      <t>ウミ</t>
    </rPh>
    <rPh sb="4" eb="5">
      <t>シ</t>
    </rPh>
    <phoneticPr fontId="1"/>
  </si>
  <si>
    <t>常 滑 市</t>
    <rPh sb="0" eb="1">
      <t>ツネ</t>
    </rPh>
    <rPh sb="2" eb="3">
      <t>ヌメ</t>
    </rPh>
    <rPh sb="4" eb="5">
      <t>シ</t>
    </rPh>
    <phoneticPr fontId="1"/>
  </si>
  <si>
    <t>半 田 市</t>
    <rPh sb="0" eb="1">
      <t>ハン</t>
    </rPh>
    <rPh sb="2" eb="3">
      <t>タ</t>
    </rPh>
    <rPh sb="4" eb="5">
      <t>シ</t>
    </rPh>
    <phoneticPr fontId="1"/>
  </si>
  <si>
    <t>接種者数</t>
    <rPh sb="0" eb="2">
      <t>セッシュ</t>
    </rPh>
    <rPh sb="2" eb="3">
      <t>シャ</t>
    </rPh>
    <rPh sb="3" eb="4">
      <t>スウ</t>
    </rPh>
    <phoneticPr fontId="1"/>
  </si>
  <si>
    <t>接種者数
(2回）</t>
    <rPh sb="0" eb="2">
      <t>セッシュ</t>
    </rPh>
    <rPh sb="2" eb="3">
      <t>シャ</t>
    </rPh>
    <rPh sb="3" eb="4">
      <t>スウ</t>
    </rPh>
    <rPh sb="7" eb="8">
      <t>カイ</t>
    </rPh>
    <phoneticPr fontId="1"/>
  </si>
  <si>
    <t>第2期</t>
    <rPh sb="0" eb="1">
      <t>ダイ</t>
    </rPh>
    <rPh sb="2" eb="3">
      <t>キ</t>
    </rPh>
    <phoneticPr fontId="1"/>
  </si>
  <si>
    <t>第1期
追加</t>
    <rPh sb="0" eb="1">
      <t>ダイ</t>
    </rPh>
    <rPh sb="2" eb="3">
      <t>キ</t>
    </rPh>
    <rPh sb="4" eb="6">
      <t>ツイカ</t>
    </rPh>
    <phoneticPr fontId="1"/>
  </si>
  <si>
    <t>第1期
初回</t>
    <rPh sb="0" eb="1">
      <t>ダイ</t>
    </rPh>
    <rPh sb="2" eb="3">
      <t>キ</t>
    </rPh>
    <rPh sb="4" eb="6">
      <t>ショカイ</t>
    </rPh>
    <phoneticPr fontId="1"/>
  </si>
  <si>
    <t>日　　本　　脳　　炎</t>
    <rPh sb="0" eb="1">
      <t>ヒ</t>
    </rPh>
    <rPh sb="3" eb="4">
      <t>ホン</t>
    </rPh>
    <rPh sb="6" eb="7">
      <t>ノウ</t>
    </rPh>
    <rPh sb="9" eb="10">
      <t>ホノオ</t>
    </rPh>
    <phoneticPr fontId="1"/>
  </si>
  <si>
    <t>風しん</t>
    <rPh sb="0" eb="1">
      <t>フウ</t>
    </rPh>
    <phoneticPr fontId="1"/>
  </si>
  <si>
    <t>麻しん</t>
    <rPh sb="0" eb="1">
      <t>マ</t>
    </rPh>
    <phoneticPr fontId="1"/>
  </si>
  <si>
    <t>急性灰
白髄炎</t>
    <rPh sb="0" eb="2">
      <t>キュウセイ</t>
    </rPh>
    <rPh sb="2" eb="3">
      <t>ハイ</t>
    </rPh>
    <rPh sb="4" eb="5">
      <t>シロ</t>
    </rPh>
    <rPh sb="5" eb="6">
      <t>ズイ</t>
    </rPh>
    <rPh sb="6" eb="7">
      <t>エン</t>
    </rPh>
    <phoneticPr fontId="1"/>
  </si>
  <si>
    <t>百日せき・ジフテリア・破傷風</t>
    <rPh sb="0" eb="2">
      <t>ヒャクニチ</t>
    </rPh>
    <rPh sb="11" eb="14">
      <t>ハショウフウ</t>
    </rPh>
    <phoneticPr fontId="1"/>
  </si>
  <si>
    <t>市 町 別</t>
    <rPh sb="0" eb="1">
      <t>シ</t>
    </rPh>
    <rPh sb="2" eb="3">
      <t>マチ</t>
    </rPh>
    <rPh sb="4" eb="5">
      <t>ベツ</t>
    </rPh>
    <phoneticPr fontId="1"/>
  </si>
  <si>
    <t>（３）予防接種実施状況</t>
    <rPh sb="3" eb="5">
      <t>ヨボウ</t>
    </rPh>
    <rPh sb="5" eb="7">
      <t>セッシュ</t>
    </rPh>
    <rPh sb="7" eb="9">
      <t>ジッシ</t>
    </rPh>
    <rPh sb="9" eb="11">
      <t>ジョウキョウ</t>
    </rPh>
    <phoneticPr fontId="1"/>
  </si>
  <si>
    <t>80　保健 ・ 衛生</t>
    <rPh sb="3" eb="4">
      <t>タモツ</t>
    </rPh>
    <rPh sb="4" eb="5">
      <t>ケン</t>
    </rPh>
    <rPh sb="8" eb="9">
      <t>マモル</t>
    </rPh>
    <rPh sb="9" eb="10">
      <t>ショウ</t>
    </rPh>
    <phoneticPr fontId="1"/>
  </si>
  <si>
    <t>〈資料〉各市町調</t>
    <rPh sb="1" eb="3">
      <t>シリョウ</t>
    </rPh>
    <rPh sb="4" eb="5">
      <t>カク</t>
    </rPh>
    <rPh sb="5" eb="7">
      <t>シチョウ</t>
    </rPh>
    <rPh sb="7" eb="8">
      <t>シラ</t>
    </rPh>
    <phoneticPr fontId="1"/>
  </si>
  <si>
    <t>献血者数     (人)</t>
    <rPh sb="0" eb="2">
      <t>ケンケツ</t>
    </rPh>
    <rPh sb="2" eb="3">
      <t>シャ</t>
    </rPh>
    <rPh sb="3" eb="4">
      <t>スウ</t>
    </rPh>
    <rPh sb="10" eb="11">
      <t>ニン</t>
    </rPh>
    <phoneticPr fontId="1"/>
  </si>
  <si>
    <t>献血回数
（延会場数）</t>
    <rPh sb="0" eb="2">
      <t>ケンケツ</t>
    </rPh>
    <rPh sb="2" eb="4">
      <t>カイスウ</t>
    </rPh>
    <rPh sb="6" eb="8">
      <t>エンカイ</t>
    </rPh>
    <rPh sb="8" eb="10">
      <t>バカズ</t>
    </rPh>
    <phoneticPr fontId="1"/>
  </si>
  <si>
    <t>年度</t>
    <rPh sb="0" eb="1">
      <t>ネン</t>
    </rPh>
    <rPh sb="1" eb="2">
      <t>ド</t>
    </rPh>
    <phoneticPr fontId="1"/>
  </si>
  <si>
    <t>（４）献血の状況</t>
    <rPh sb="3" eb="5">
      <t>ケンケツ</t>
    </rPh>
    <rPh sb="6" eb="8">
      <t>ジョウキョウ</t>
    </rPh>
    <phoneticPr fontId="1"/>
  </si>
  <si>
    <t xml:space="preserve">    保健 ・ 衛生　81</t>
    <rPh sb="10" eb="11">
      <t>セイ</t>
    </rPh>
    <phoneticPr fontId="1"/>
  </si>
  <si>
    <t>注)登録頭数は、狂犬病予防法第４条第２項の規定により、年度3月31日現在において、原簿に登録されている頭数。</t>
    <rPh sb="0" eb="1">
      <t>チュウ</t>
    </rPh>
    <rPh sb="2" eb="4">
      <t>トウロク</t>
    </rPh>
    <rPh sb="4" eb="6">
      <t>トウスウ</t>
    </rPh>
    <rPh sb="8" eb="11">
      <t>キョウケンビョウ</t>
    </rPh>
    <rPh sb="11" eb="13">
      <t>ヨボウ</t>
    </rPh>
    <rPh sb="13" eb="14">
      <t>ホウ</t>
    </rPh>
    <rPh sb="14" eb="15">
      <t>ダイ</t>
    </rPh>
    <rPh sb="16" eb="17">
      <t>ジョウ</t>
    </rPh>
    <rPh sb="17" eb="18">
      <t>ダイ</t>
    </rPh>
    <rPh sb="19" eb="20">
      <t>コウ</t>
    </rPh>
    <rPh sb="21" eb="23">
      <t>キテイ</t>
    </rPh>
    <rPh sb="27" eb="29">
      <t>ネンド</t>
    </rPh>
    <rPh sb="30" eb="31">
      <t>ガツ</t>
    </rPh>
    <rPh sb="33" eb="34">
      <t>ニチ</t>
    </rPh>
    <rPh sb="34" eb="36">
      <t>ゲンザイ</t>
    </rPh>
    <rPh sb="41" eb="43">
      <t>ゲンボ</t>
    </rPh>
    <rPh sb="44" eb="46">
      <t>トウロク</t>
    </rPh>
    <rPh sb="51" eb="53">
      <t>トウスウ</t>
    </rPh>
    <phoneticPr fontId="1"/>
  </si>
  <si>
    <t>〈資料〉愛知県衛生年報</t>
    <rPh sb="1" eb="3">
      <t>シリョウ</t>
    </rPh>
    <rPh sb="4" eb="7">
      <t>アイチケン</t>
    </rPh>
    <rPh sb="7" eb="9">
      <t>エイセイ</t>
    </rPh>
    <rPh sb="9" eb="11">
      <t>ネンポウ</t>
    </rPh>
    <phoneticPr fontId="1"/>
  </si>
  <si>
    <t>-</t>
  </si>
  <si>
    <t>4</t>
    <phoneticPr fontId="1"/>
  </si>
  <si>
    <t>9</t>
    <phoneticPr fontId="1"/>
  </si>
  <si>
    <t>6</t>
  </si>
  <si>
    <t>3</t>
  </si>
  <si>
    <t>ねこ</t>
  </si>
  <si>
    <t>犬</t>
    <rPh sb="0" eb="1">
      <t>イヌ</t>
    </rPh>
    <phoneticPr fontId="1"/>
  </si>
  <si>
    <t>総数</t>
    <rPh sb="0" eb="2">
      <t>ソウスウ</t>
    </rPh>
    <phoneticPr fontId="1"/>
  </si>
  <si>
    <t>返還</t>
    <rPh sb="0" eb="2">
      <t>ヘンカン</t>
    </rPh>
    <phoneticPr fontId="1"/>
  </si>
  <si>
    <t>抑留</t>
    <rPh sb="0" eb="2">
      <t>ヨクリュウ</t>
    </rPh>
    <phoneticPr fontId="1"/>
  </si>
  <si>
    <t>引取頭（匹）数</t>
    <rPh sb="0" eb="2">
      <t>ヒキト</t>
    </rPh>
    <rPh sb="2" eb="3">
      <t>アタマ</t>
    </rPh>
    <rPh sb="4" eb="5">
      <t>ヒキ</t>
    </rPh>
    <rPh sb="6" eb="7">
      <t>スウ</t>
    </rPh>
    <phoneticPr fontId="1"/>
  </si>
  <si>
    <t>捕獲頭数</t>
    <rPh sb="0" eb="2">
      <t>ホカク</t>
    </rPh>
    <rPh sb="2" eb="4">
      <t>トウスウ</t>
    </rPh>
    <phoneticPr fontId="1"/>
  </si>
  <si>
    <t>年度</t>
    <rPh sb="0" eb="2">
      <t>ネンド</t>
    </rPh>
    <phoneticPr fontId="1"/>
  </si>
  <si>
    <t>狂 犬 病
予防注射</t>
    <rPh sb="0" eb="1">
      <t>キョウ</t>
    </rPh>
    <rPh sb="2" eb="3">
      <t>イヌ</t>
    </rPh>
    <rPh sb="4" eb="5">
      <t>ヤマイ</t>
    </rPh>
    <rPh sb="6" eb="8">
      <t>ヨボウ</t>
    </rPh>
    <rPh sb="8" eb="10">
      <t>チュウシャ</t>
    </rPh>
    <phoneticPr fontId="1"/>
  </si>
  <si>
    <t>登録頭数</t>
    <rPh sb="0" eb="2">
      <t>トウロク</t>
    </rPh>
    <rPh sb="2" eb="4">
      <t>トウスウ</t>
    </rPh>
    <phoneticPr fontId="1"/>
  </si>
  <si>
    <t xml:space="preserve">    　引取犬（ねこ）頭（匹）数</t>
    <rPh sb="5" eb="7">
      <t>ヒキト</t>
    </rPh>
    <rPh sb="7" eb="8">
      <t>イヌ</t>
    </rPh>
    <rPh sb="12" eb="13">
      <t>トウ</t>
    </rPh>
    <rPh sb="14" eb="15">
      <t>ヒキ</t>
    </rPh>
    <rPh sb="16" eb="17">
      <t>スウ</t>
    </rPh>
    <phoneticPr fontId="1"/>
  </si>
  <si>
    <t xml:space="preserve">      狂犬病予防注射頭数</t>
    <rPh sb="6" eb="9">
      <t>キョウケンビョウ</t>
    </rPh>
    <rPh sb="9" eb="11">
      <t>ヨボウ</t>
    </rPh>
    <rPh sb="11" eb="13">
      <t>チュウシャ</t>
    </rPh>
    <rPh sb="13" eb="15">
      <t>トウスウ</t>
    </rPh>
    <phoneticPr fontId="1"/>
  </si>
  <si>
    <t>（６）捕獲犬頭数、</t>
    <rPh sb="3" eb="5">
      <t>ホカク</t>
    </rPh>
    <rPh sb="5" eb="6">
      <t>イヌ</t>
    </rPh>
    <rPh sb="6" eb="8">
      <t>トウスウ</t>
    </rPh>
    <phoneticPr fontId="1"/>
  </si>
  <si>
    <t>（５）登録犬頭数、</t>
    <rPh sb="3" eb="5">
      <t>トウロク</t>
    </rPh>
    <rPh sb="5" eb="6">
      <t>イヌ</t>
    </rPh>
    <rPh sb="6" eb="8">
      <t>トウスウ</t>
    </rPh>
    <phoneticPr fontId="1"/>
  </si>
  <si>
    <t>82　保健 ・ 衛生</t>
    <rPh sb="3" eb="4">
      <t>タモツ</t>
    </rPh>
    <rPh sb="4" eb="5">
      <t>ケン</t>
    </rPh>
    <rPh sb="8" eb="9">
      <t>マモル</t>
    </rPh>
    <rPh sb="9" eb="10">
      <t>ショウ</t>
    </rPh>
    <phoneticPr fontId="1"/>
  </si>
  <si>
    <t>〈資料〉一般廃棄物処理事業実態調査</t>
    <rPh sb="1" eb="3">
      <t>シリョウ</t>
    </rPh>
    <rPh sb="4" eb="6">
      <t>イッパン</t>
    </rPh>
    <rPh sb="6" eb="9">
      <t>ハイキブツ</t>
    </rPh>
    <rPh sb="9" eb="11">
      <t>ショリ</t>
    </rPh>
    <rPh sb="11" eb="13">
      <t>ジギョウ</t>
    </rPh>
    <rPh sb="13" eb="15">
      <t>ジッタイ</t>
    </rPh>
    <rPh sb="15" eb="17">
      <t>チョウサ</t>
    </rPh>
    <phoneticPr fontId="1"/>
  </si>
  <si>
    <t>25</t>
    <phoneticPr fontId="1"/>
  </si>
  <si>
    <t>21</t>
  </si>
  <si>
    <t>その他</t>
    <rPh sb="2" eb="3">
      <t>タ</t>
    </rPh>
    <phoneticPr fontId="1"/>
  </si>
  <si>
    <t>資源ごみ</t>
    <rPh sb="0" eb="2">
      <t>シゲン</t>
    </rPh>
    <phoneticPr fontId="1"/>
  </si>
  <si>
    <t>不燃ごみ</t>
    <rPh sb="0" eb="2">
      <t>フネン</t>
    </rPh>
    <phoneticPr fontId="1"/>
  </si>
  <si>
    <t>可燃ごみ</t>
    <rPh sb="0" eb="2">
      <t>カネン</t>
    </rPh>
    <phoneticPr fontId="1"/>
  </si>
  <si>
    <t>計</t>
    <rPh sb="0" eb="1">
      <t>ケイ</t>
    </rPh>
    <phoneticPr fontId="1"/>
  </si>
  <si>
    <t>集団回収</t>
    <rPh sb="0" eb="2">
      <t>シュウダン</t>
    </rPh>
    <rPh sb="2" eb="4">
      <t>カイシュウ</t>
    </rPh>
    <phoneticPr fontId="1"/>
  </si>
  <si>
    <t>直接搬入
ごみ</t>
    <rPh sb="0" eb="2">
      <t>チョクセツ</t>
    </rPh>
    <rPh sb="2" eb="4">
      <t>ハンニュウ</t>
    </rPh>
    <phoneticPr fontId="1"/>
  </si>
  <si>
    <t>粗大ごみ</t>
    <rPh sb="0" eb="2">
      <t>ソダイ</t>
    </rPh>
    <phoneticPr fontId="1"/>
  </si>
  <si>
    <t>ごみ（粗大ごみ除く）</t>
    <rPh sb="3" eb="5">
      <t>ソダイ</t>
    </rPh>
    <rPh sb="7" eb="8">
      <t>ノゾ</t>
    </rPh>
    <phoneticPr fontId="1"/>
  </si>
  <si>
    <t>（単位：ｔ）</t>
    <rPh sb="1" eb="3">
      <t>タンイ</t>
    </rPh>
    <phoneticPr fontId="1"/>
  </si>
  <si>
    <t>（７）ごみ収集の状況</t>
    <rPh sb="5" eb="7">
      <t>シュウシュウ</t>
    </rPh>
    <rPh sb="8" eb="10">
      <t>ジョウキョウ</t>
    </rPh>
    <phoneticPr fontId="1"/>
  </si>
  <si>
    <t>保健 ・ 衛生　83</t>
    <rPh sb="0" eb="1">
      <t>タモツ</t>
    </rPh>
    <rPh sb="1" eb="2">
      <t>ケン</t>
    </rPh>
    <rPh sb="5" eb="6">
      <t>マモル</t>
    </rPh>
    <rPh sb="6" eb="7">
      <t>ショウ</t>
    </rPh>
    <phoneticPr fontId="1"/>
  </si>
  <si>
    <t>注）くみ取り世帯数及び人口については、各年度3月31日現在。</t>
    <rPh sb="0" eb="1">
      <t>チュウ</t>
    </rPh>
    <rPh sb="4" eb="5">
      <t>ト</t>
    </rPh>
    <rPh sb="6" eb="9">
      <t>セタイスウ</t>
    </rPh>
    <rPh sb="9" eb="10">
      <t>オヨ</t>
    </rPh>
    <rPh sb="11" eb="13">
      <t>ジンコウ</t>
    </rPh>
    <rPh sb="19" eb="20">
      <t>カク</t>
    </rPh>
    <rPh sb="20" eb="22">
      <t>ネンド</t>
    </rPh>
    <rPh sb="23" eb="24">
      <t>ガツ</t>
    </rPh>
    <rPh sb="26" eb="27">
      <t>ニチ</t>
    </rPh>
    <rPh sb="27" eb="29">
      <t>ゲンザイ</t>
    </rPh>
    <phoneticPr fontId="1"/>
  </si>
  <si>
    <t>-</t>
    <phoneticPr fontId="1"/>
  </si>
  <si>
    <t>-</t>
    <phoneticPr fontId="1"/>
  </si>
  <si>
    <t>廃止</t>
    <rPh sb="0" eb="2">
      <t>ハイシ</t>
    </rPh>
    <phoneticPr fontId="1"/>
  </si>
  <si>
    <t>総 　　数</t>
    <rPh sb="0" eb="1">
      <t>ソウ</t>
    </rPh>
    <rPh sb="4" eb="5">
      <t>スウ</t>
    </rPh>
    <phoneticPr fontId="1"/>
  </si>
  <si>
    <t>測定地点数</t>
    <rPh sb="0" eb="2">
      <t>ソクテイ</t>
    </rPh>
    <rPh sb="2" eb="4">
      <t>チテン</t>
    </rPh>
    <rPh sb="4" eb="5">
      <t>カズ</t>
    </rPh>
    <phoneticPr fontId="1"/>
  </si>
  <si>
    <t>窒　素</t>
    <rPh sb="0" eb="1">
      <t>チツ</t>
    </rPh>
    <rPh sb="2" eb="3">
      <t>ス</t>
    </rPh>
    <phoneticPr fontId="1"/>
  </si>
  <si>
    <t>硫　黄</t>
    <rPh sb="0" eb="1">
      <t>リュウ</t>
    </rPh>
    <rPh sb="2" eb="3">
      <t>キ</t>
    </rPh>
    <phoneticPr fontId="1"/>
  </si>
  <si>
    <t>量　（ｋｌ）</t>
  </si>
  <si>
    <t>人    口</t>
    <rPh sb="0" eb="1">
      <t>ヒト</t>
    </rPh>
    <rPh sb="5" eb="6">
      <t>クチ</t>
    </rPh>
    <phoneticPr fontId="1"/>
  </si>
  <si>
    <t>世帯数</t>
  </si>
  <si>
    <t>二酸化</t>
    <rPh sb="0" eb="3">
      <t>ニサンカ</t>
    </rPh>
    <phoneticPr fontId="1"/>
  </si>
  <si>
    <t>くみ取り</t>
    <rPh sb="2" eb="3">
      <t>ト</t>
    </rPh>
    <phoneticPr fontId="1"/>
  </si>
  <si>
    <t>（単位：ppm）</t>
    <rPh sb="1" eb="3">
      <t>タンイ</t>
    </rPh>
    <phoneticPr fontId="1"/>
  </si>
  <si>
    <t>（９）大気汚染状況</t>
    <rPh sb="3" eb="5">
      <t>タイキ</t>
    </rPh>
    <rPh sb="5" eb="7">
      <t>オセン</t>
    </rPh>
    <rPh sb="7" eb="9">
      <t>ジョウキョウ</t>
    </rPh>
    <phoneticPr fontId="1"/>
  </si>
  <si>
    <t>（８）し尿収集処理状況</t>
    <rPh sb="4" eb="5">
      <t>ニョウ</t>
    </rPh>
    <rPh sb="5" eb="7">
      <t>シュウシュウ</t>
    </rPh>
    <rPh sb="7" eb="9">
      <t>ショリ</t>
    </rPh>
    <rPh sb="9" eb="11">
      <t>ジョウキョウ</t>
    </rPh>
    <phoneticPr fontId="1"/>
  </si>
  <si>
    <t>84　保健 ・ 衛生</t>
    <rPh sb="3" eb="4">
      <t>タモツ</t>
    </rPh>
    <rPh sb="4" eb="5">
      <t>ケン</t>
    </rPh>
    <rPh sb="8" eb="9">
      <t>マモル</t>
    </rPh>
    <rPh sb="9" eb="10">
      <t>ショウ</t>
    </rPh>
    <phoneticPr fontId="1"/>
  </si>
  <si>
    <t>　　は整備事業着手前のため、それぞれ行政人口のみ掲載。</t>
  </si>
  <si>
    <t>　　美浜町は整備事業計画策定の予定なし、また南知多町</t>
    <rPh sb="2" eb="5">
      <t>ミハマチョウ</t>
    </rPh>
    <rPh sb="6" eb="8">
      <t>セイビ</t>
    </rPh>
    <rPh sb="8" eb="10">
      <t>ジギョウ</t>
    </rPh>
    <rPh sb="10" eb="12">
      <t>ケイカク</t>
    </rPh>
    <rPh sb="12" eb="14">
      <t>サクテイ</t>
    </rPh>
    <rPh sb="15" eb="17">
      <t>ヨテイ</t>
    </rPh>
    <phoneticPr fontId="1"/>
  </si>
  <si>
    <t>　　知多市は処理区域に特定環境保全公共下水道を含む。</t>
    <rPh sb="2" eb="5">
      <t>チタシ</t>
    </rPh>
    <rPh sb="6" eb="8">
      <t>ショリ</t>
    </rPh>
    <rPh sb="8" eb="10">
      <t>クイキ</t>
    </rPh>
    <rPh sb="11" eb="13">
      <t>トクテイ</t>
    </rPh>
    <rPh sb="13" eb="15">
      <t>カンキョウ</t>
    </rPh>
    <rPh sb="15" eb="17">
      <t>ホゼン</t>
    </rPh>
    <rPh sb="17" eb="19">
      <t>コウキョウ</t>
    </rPh>
    <rPh sb="19" eb="22">
      <t>ゲスイドウ</t>
    </rPh>
    <rPh sb="23" eb="24">
      <t>フク</t>
    </rPh>
    <phoneticPr fontId="1"/>
  </si>
  <si>
    <t>　　行政人口及び処理区域内人口は住民基本台帳人口。</t>
    <rPh sb="2" eb="4">
      <t>ギョウセイ</t>
    </rPh>
    <rPh sb="4" eb="6">
      <t>ジンコウ</t>
    </rPh>
    <rPh sb="6" eb="7">
      <t>オヨ</t>
    </rPh>
    <rPh sb="8" eb="10">
      <t>ショリ</t>
    </rPh>
    <rPh sb="10" eb="12">
      <t>クイキ</t>
    </rPh>
    <rPh sb="12" eb="13">
      <t>ナイ</t>
    </rPh>
    <rPh sb="13" eb="15">
      <t>ジンコウ</t>
    </rPh>
    <rPh sb="16" eb="18">
      <t>ジュウミン</t>
    </rPh>
    <rPh sb="18" eb="20">
      <t>キホン</t>
    </rPh>
    <rPh sb="20" eb="22">
      <t>ダイチョウ</t>
    </rPh>
    <rPh sb="22" eb="24">
      <t>ジンコウ</t>
    </rPh>
    <phoneticPr fontId="1"/>
  </si>
  <si>
    <t>〈資料〉愛知の下水道（資料編）</t>
    <rPh sb="1" eb="3">
      <t>シリョウ</t>
    </rPh>
    <rPh sb="4" eb="6">
      <t>アイチ</t>
    </rPh>
    <rPh sb="7" eb="10">
      <t>ゲスイドウ</t>
    </rPh>
    <rPh sb="11" eb="14">
      <t>シリョウヘン</t>
    </rPh>
    <phoneticPr fontId="1"/>
  </si>
  <si>
    <t>注）処理区域面積は、翌年度4月1日現在。</t>
    <rPh sb="0" eb="1">
      <t>チュウ</t>
    </rPh>
    <rPh sb="2" eb="4">
      <t>ショリ</t>
    </rPh>
    <rPh sb="4" eb="6">
      <t>クイキ</t>
    </rPh>
    <rPh sb="6" eb="8">
      <t>メンセキ</t>
    </rPh>
    <rPh sb="10" eb="12">
      <t>ヨクトシ</t>
    </rPh>
    <rPh sb="12" eb="13">
      <t>ド</t>
    </rPh>
    <rPh sb="14" eb="15">
      <t>ガツ</t>
    </rPh>
    <rPh sb="16" eb="19">
      <t>ニチゲンザイ</t>
    </rPh>
    <phoneticPr fontId="1"/>
  </si>
  <si>
    <t>b／a     (％)</t>
  </si>
  <si>
    <t>人口b（千人）</t>
    <rPh sb="0" eb="2">
      <t>ジンコウ</t>
    </rPh>
    <rPh sb="4" eb="6">
      <t>センニン</t>
    </rPh>
    <phoneticPr fontId="1"/>
  </si>
  <si>
    <t>面　　積（ha）</t>
    <rPh sb="0" eb="1">
      <t>メン</t>
    </rPh>
    <rPh sb="3" eb="4">
      <t>セキ</t>
    </rPh>
    <phoneticPr fontId="1"/>
  </si>
  <si>
    <t>（千人）</t>
  </si>
  <si>
    <t>普及率</t>
    <rPh sb="0" eb="2">
      <t>フキュウ</t>
    </rPh>
    <rPh sb="2" eb="3">
      <t>リツ</t>
    </rPh>
    <phoneticPr fontId="1"/>
  </si>
  <si>
    <t>処　理　区　域</t>
    <rPh sb="0" eb="1">
      <t>トコロ</t>
    </rPh>
    <rPh sb="2" eb="3">
      <t>リ</t>
    </rPh>
    <rPh sb="4" eb="5">
      <t>ク</t>
    </rPh>
    <rPh sb="6" eb="7">
      <t>イキ</t>
    </rPh>
    <phoneticPr fontId="1"/>
  </si>
  <si>
    <t>行政人口 a</t>
    <rPh sb="0" eb="2">
      <t>ギョウセイ</t>
    </rPh>
    <rPh sb="2" eb="4">
      <t>ジンコウ</t>
    </rPh>
    <phoneticPr fontId="1"/>
  </si>
  <si>
    <t>各年度3月31日現在</t>
    <rPh sb="0" eb="3">
      <t>カクネンド</t>
    </rPh>
    <rPh sb="4" eb="5">
      <t>ガツ</t>
    </rPh>
    <rPh sb="7" eb="8">
      <t>ニチ</t>
    </rPh>
    <rPh sb="8" eb="10">
      <t>ゲンザイ</t>
    </rPh>
    <phoneticPr fontId="1"/>
  </si>
  <si>
    <t>（１０）公共下水道整備状況</t>
    <rPh sb="4" eb="6">
      <t>コウキョウ</t>
    </rPh>
    <rPh sb="6" eb="9">
      <t>ゲスイドウ</t>
    </rPh>
    <rPh sb="9" eb="11">
      <t>セイビ</t>
    </rPh>
    <rPh sb="11" eb="13">
      <t>ジョウキョウ</t>
    </rPh>
    <phoneticPr fontId="1"/>
  </si>
  <si>
    <t>保健 ・ 衛生　85</t>
    <rPh sb="0" eb="1">
      <t>タモツ</t>
    </rPh>
    <rPh sb="1" eb="2">
      <t>ケン</t>
    </rPh>
    <rPh sb="5" eb="6">
      <t>マモル</t>
    </rPh>
    <rPh sb="6" eb="7">
      <t>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</si>
</sst>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2" formatCode="_ &quot;¥&quot;* #,##0_ ;_ &quot;¥&quot;* \-#,##0_ ;_ &quot;¥&quot;* &quot;-&quot;_ ;_ @_ "/>
    <numFmt numFmtId="41" formatCode="_ * #,##0_ ;_ * \-#,##0_ ;_ * &quot;-&quot;_ ;_ @_ "/>
    <numFmt numFmtId="176" formatCode="#,##0_ "/>
    <numFmt numFmtId="177" formatCode="0_);[Red]\(0\)"/>
    <numFmt numFmtId="178" formatCode="#,##0_);[Red]\(#,##0\)"/>
    <numFmt numFmtId="179" formatCode="#,##0;&quot;△ &quot;#,##0"/>
    <numFmt numFmtId="180" formatCode="#,##0;\-#,##0;&quot;-&quot;"/>
    <numFmt numFmtId="181" formatCode="0.000_);[Red]\(0.000\)"/>
    <numFmt numFmtId="182" formatCode="0.000"/>
    <numFmt numFmtId="183" formatCode="#,##0.0_);[Red]\(#,##0.0\)"/>
    <numFmt numFmtId="184" formatCode="0.0_);[Red]\(0.0\)"/>
  </numFmts>
  <fonts count="9" x14ac:knownFonts="1">
    <font>
      <sz val="11"/>
      <name val="ＭＳ Ｐゴシック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38" fontId="5" fillId="0" borderId="0" applyFont="0" applyFill="0" applyBorder="0" applyAlignment="0" applyProtection="0"/>
    <xf numFmtId="0" fontId="5" fillId="0" borderId="0"/>
  </cellStyleXfs>
  <cellXfs count="32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left" vertical="center"/>
    </xf>
    <xf numFmtId="0" fontId="3" fillId="0" borderId="0" xfId="0" applyFont="1" applyFill="1"/>
    <xf numFmtId="0" fontId="4" fillId="0" borderId="0" xfId="0" applyFont="1" applyFill="1"/>
    <xf numFmtId="0" fontId="2" fillId="0" borderId="1" xfId="0" applyFont="1" applyFill="1" applyBorder="1" applyAlignment="1">
      <alignment horizontal="distributed" vertical="center" justifyLastLine="1"/>
    </xf>
    <xf numFmtId="0" fontId="2" fillId="0" borderId="2" xfId="0" applyFont="1" applyFill="1" applyBorder="1" applyAlignment="1">
      <alignment horizontal="distributed" vertical="center" justifyLastLine="1"/>
    </xf>
    <xf numFmtId="0" fontId="2" fillId="0" borderId="3" xfId="0" applyFont="1" applyFill="1" applyBorder="1" applyAlignment="1">
      <alignment horizontal="distributed" vertical="center" justifyLastLine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/>
    <xf numFmtId="176" fontId="2" fillId="0" borderId="10" xfId="0" applyNumberFormat="1" applyFont="1" applyFill="1" applyBorder="1"/>
    <xf numFmtId="176" fontId="2" fillId="0" borderId="10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right" vertical="center"/>
    </xf>
    <xf numFmtId="176" fontId="2" fillId="0" borderId="12" xfId="0" applyNumberFormat="1" applyFont="1" applyFill="1" applyBorder="1" applyAlignment="1">
      <alignment horizontal="center" vertical="center"/>
    </xf>
    <xf numFmtId="176" fontId="2" fillId="0" borderId="12" xfId="0" applyNumberFormat="1" applyFont="1" applyFill="1" applyBorder="1"/>
    <xf numFmtId="176" fontId="2" fillId="0" borderId="13" xfId="0" applyNumberFormat="1" applyFont="1" applyFill="1" applyBorder="1"/>
    <xf numFmtId="0" fontId="2" fillId="0" borderId="5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right"/>
    </xf>
    <xf numFmtId="0" fontId="2" fillId="0" borderId="12" xfId="0" applyFont="1" applyFill="1" applyBorder="1" applyAlignment="1"/>
    <xf numFmtId="0" fontId="2" fillId="0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76" fontId="2" fillId="0" borderId="9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176" fontId="2" fillId="0" borderId="0" xfId="0" applyNumberFormat="1" applyFont="1" applyFill="1" applyBorder="1" applyAlignment="1"/>
    <xf numFmtId="0" fontId="2" fillId="0" borderId="0" xfId="0" applyFont="1" applyFill="1" applyAlignment="1"/>
    <xf numFmtId="49" fontId="2" fillId="0" borderId="0" xfId="0" applyNumberFormat="1" applyFont="1" applyFill="1" applyBorder="1" applyAlignment="1">
      <alignment horizontal="right"/>
    </xf>
    <xf numFmtId="49" fontId="2" fillId="0" borderId="12" xfId="0" applyNumberFormat="1" applyFont="1" applyFill="1" applyBorder="1" applyAlignment="1"/>
    <xf numFmtId="176" fontId="2" fillId="0" borderId="9" xfId="0" applyNumberFormat="1" applyFont="1" applyFill="1" applyBorder="1" applyAlignment="1"/>
    <xf numFmtId="176" fontId="2" fillId="0" borderId="0" xfId="0" applyNumberFormat="1" applyFont="1" applyFill="1" applyBorder="1" applyAlignment="1">
      <alignment horizontal="right"/>
    </xf>
    <xf numFmtId="0" fontId="2" fillId="0" borderId="12" xfId="0" applyFont="1" applyFill="1" applyBorder="1" applyAlignment="1"/>
    <xf numFmtId="49" fontId="2" fillId="0" borderId="9" xfId="0" applyNumberFormat="1" applyFont="1" applyFill="1" applyBorder="1" applyAlignment="1">
      <alignment horizontal="right"/>
    </xf>
    <xf numFmtId="177" fontId="2" fillId="0" borderId="0" xfId="0" applyNumberFormat="1" applyFont="1" applyFill="1" applyBorder="1" applyAlignment="1">
      <alignment horizontal="right"/>
    </xf>
    <xf numFmtId="0" fontId="2" fillId="0" borderId="12" xfId="0" applyFont="1" applyFill="1" applyBorder="1" applyAlignment="1">
      <alignment horizontal="right"/>
    </xf>
    <xf numFmtId="177" fontId="2" fillId="0" borderId="0" xfId="0" applyNumberFormat="1" applyFont="1" applyFill="1" applyBorder="1" applyAlignment="1"/>
    <xf numFmtId="176" fontId="2" fillId="0" borderId="12" xfId="0" applyNumberFormat="1" applyFont="1" applyFill="1" applyBorder="1" applyAlignment="1"/>
    <xf numFmtId="177" fontId="2" fillId="0" borderId="12" xfId="0" applyNumberFormat="1" applyFont="1" applyFill="1" applyBorder="1" applyAlignment="1"/>
    <xf numFmtId="0" fontId="2" fillId="0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38" fontId="2" fillId="0" borderId="0" xfId="1" applyFont="1"/>
    <xf numFmtId="38" fontId="2" fillId="0" borderId="0" xfId="1" applyFont="1" applyAlignment="1">
      <alignment horizontal="center"/>
    </xf>
    <xf numFmtId="38" fontId="2" fillId="0" borderId="0" xfId="1" applyFont="1" applyFill="1" applyBorder="1" applyAlignment="1"/>
    <xf numFmtId="41" fontId="2" fillId="0" borderId="0" xfId="1" applyNumberFormat="1" applyFont="1" applyFill="1" applyBorder="1"/>
    <xf numFmtId="38" fontId="2" fillId="0" borderId="0" xfId="1" applyFont="1" applyFill="1" applyBorder="1"/>
    <xf numFmtId="38" fontId="2" fillId="0" borderId="0" xfId="1" applyFont="1" applyFill="1" applyBorder="1" applyAlignment="1">
      <alignment horizontal="center"/>
    </xf>
    <xf numFmtId="38" fontId="2" fillId="0" borderId="0" xfId="1" applyFont="1" applyFill="1" applyBorder="1" applyAlignment="1">
      <alignment horizontal="right"/>
    </xf>
    <xf numFmtId="38" fontId="5" fillId="0" borderId="0" xfId="1" applyFont="1" applyFill="1"/>
    <xf numFmtId="178" fontId="2" fillId="0" borderId="13" xfId="1" applyNumberFormat="1" applyFont="1" applyFill="1" applyBorder="1" applyAlignment="1">
      <alignment horizontal="right"/>
    </xf>
    <xf numFmtId="178" fontId="2" fillId="0" borderId="10" xfId="1" applyNumberFormat="1" applyFont="1" applyFill="1" applyBorder="1" applyAlignment="1">
      <alignment horizontal="right"/>
    </xf>
    <xf numFmtId="178" fontId="2" fillId="0" borderId="14" xfId="1" applyNumberFormat="1" applyFont="1" applyFill="1" applyBorder="1" applyAlignment="1">
      <alignment horizontal="right"/>
    </xf>
    <xf numFmtId="38" fontId="2" fillId="0" borderId="7" xfId="1" applyFont="1" applyFill="1" applyBorder="1" applyAlignment="1">
      <alignment horizontal="center"/>
    </xf>
    <xf numFmtId="38" fontId="2" fillId="0" borderId="3" xfId="1" applyFont="1" applyFill="1" applyBorder="1" applyAlignment="1">
      <alignment horizontal="distributed" vertical="center" justifyLastLine="1"/>
    </xf>
    <xf numFmtId="177" fontId="2" fillId="0" borderId="12" xfId="1" applyNumberFormat="1" applyFont="1" applyFill="1" applyBorder="1" applyAlignment="1">
      <alignment horizontal="right"/>
    </xf>
    <xf numFmtId="178" fontId="2" fillId="0" borderId="0" xfId="1" applyNumberFormat="1" applyFont="1" applyFill="1" applyBorder="1" applyAlignment="1">
      <alignment horizontal="right"/>
    </xf>
    <xf numFmtId="177" fontId="2" fillId="0" borderId="0" xfId="1" applyNumberFormat="1" applyFont="1" applyFill="1" applyBorder="1" applyAlignment="1">
      <alignment horizontal="right"/>
    </xf>
    <xf numFmtId="178" fontId="2" fillId="0" borderId="9" xfId="1" applyNumberFormat="1" applyFont="1" applyFill="1" applyBorder="1" applyAlignment="1">
      <alignment horizontal="right"/>
    </xf>
    <xf numFmtId="38" fontId="2" fillId="0" borderId="6" xfId="1" applyFont="1" applyFill="1" applyBorder="1" applyAlignment="1">
      <alignment horizontal="center"/>
    </xf>
    <xf numFmtId="38" fontId="2" fillId="0" borderId="2" xfId="1" applyFont="1" applyFill="1" applyBorder="1" applyAlignment="1">
      <alignment horizontal="distributed" vertical="center" justifyLastLine="1"/>
    </xf>
    <xf numFmtId="178" fontId="2" fillId="0" borderId="12" xfId="1" applyNumberFormat="1" applyFont="1" applyFill="1" applyBorder="1" applyAlignment="1">
      <alignment horizontal="right"/>
    </xf>
    <xf numFmtId="38" fontId="2" fillId="0" borderId="0" xfId="1" applyFont="1" applyBorder="1"/>
    <xf numFmtId="178" fontId="2" fillId="0" borderId="15" xfId="1" applyNumberFormat="1" applyFont="1" applyFill="1" applyBorder="1" applyAlignment="1">
      <alignment horizontal="right"/>
    </xf>
    <xf numFmtId="178" fontId="2" fillId="0" borderId="16" xfId="1" applyNumberFormat="1" applyFont="1" applyFill="1" applyBorder="1" applyAlignment="1">
      <alignment horizontal="right"/>
    </xf>
    <xf numFmtId="38" fontId="2" fillId="0" borderId="17" xfId="1" applyFont="1" applyFill="1" applyBorder="1" applyAlignment="1">
      <alignment horizontal="center"/>
    </xf>
    <xf numFmtId="38" fontId="2" fillId="0" borderId="18" xfId="1" applyFont="1" applyFill="1" applyBorder="1" applyAlignment="1">
      <alignment horizontal="distributed" vertical="center" justifyLastLine="1"/>
    </xf>
    <xf numFmtId="38" fontId="5" fillId="0" borderId="19" xfId="1" applyFont="1" applyFill="1" applyBorder="1" applyAlignment="1">
      <alignment horizontal="center" vertical="center" wrapText="1"/>
    </xf>
    <xf numFmtId="38" fontId="5" fillId="0" borderId="20" xfId="1" applyFont="1" applyFill="1" applyBorder="1" applyAlignment="1">
      <alignment horizontal="center" vertical="center"/>
    </xf>
    <xf numFmtId="38" fontId="5" fillId="0" borderId="20" xfId="1" applyFont="1" applyFill="1" applyBorder="1" applyAlignment="1">
      <alignment horizontal="center" vertical="center" wrapText="1"/>
    </xf>
    <xf numFmtId="38" fontId="2" fillId="0" borderId="21" xfId="1" applyFont="1" applyFill="1" applyBorder="1" applyAlignment="1">
      <alignment horizontal="center" vertical="center"/>
    </xf>
    <xf numFmtId="38" fontId="2" fillId="0" borderId="22" xfId="1" applyFont="1" applyFill="1" applyBorder="1" applyAlignment="1">
      <alignment horizontal="distributed" vertical="center" justifyLastLine="1"/>
    </xf>
    <xf numFmtId="38" fontId="2" fillId="0" borderId="23" xfId="1" applyFont="1" applyFill="1" applyBorder="1" applyAlignment="1">
      <alignment horizontal="center" vertical="center"/>
    </xf>
    <xf numFmtId="38" fontId="2" fillId="0" borderId="24" xfId="1" applyFont="1" applyFill="1" applyBorder="1" applyAlignment="1">
      <alignment horizontal="center" vertical="center"/>
    </xf>
    <xf numFmtId="38" fontId="2" fillId="0" borderId="25" xfId="1" applyFont="1" applyFill="1" applyBorder="1" applyAlignment="1">
      <alignment horizontal="center" vertical="center"/>
    </xf>
    <xf numFmtId="38" fontId="2" fillId="0" borderId="26" xfId="1" applyFont="1" applyFill="1" applyBorder="1" applyAlignment="1">
      <alignment horizontal="center" vertical="center"/>
    </xf>
    <xf numFmtId="38" fontId="2" fillId="0" borderId="27" xfId="1" applyFont="1" applyFill="1" applyBorder="1" applyAlignment="1">
      <alignment horizontal="center" vertical="center"/>
    </xf>
    <xf numFmtId="38" fontId="2" fillId="0" borderId="28" xfId="1" applyFont="1" applyFill="1" applyBorder="1" applyAlignment="1">
      <alignment horizontal="center" vertical="center"/>
    </xf>
    <xf numFmtId="38" fontId="2" fillId="0" borderId="29" xfId="1" applyFont="1" applyFill="1" applyBorder="1" applyAlignment="1">
      <alignment horizontal="distributed" vertical="center" justifyLastLine="1"/>
    </xf>
    <xf numFmtId="38" fontId="2" fillId="0" borderId="10" xfId="1" applyFont="1" applyBorder="1" applyAlignment="1">
      <alignment horizontal="right"/>
    </xf>
    <xf numFmtId="38" fontId="4" fillId="0" borderId="0" xfId="1" applyFont="1"/>
    <xf numFmtId="38" fontId="2" fillId="0" borderId="0" xfId="1" applyFont="1" applyAlignment="1">
      <alignment horizontal="right" vertical="center"/>
    </xf>
    <xf numFmtId="0" fontId="2" fillId="0" borderId="0" xfId="2" applyFont="1"/>
    <xf numFmtId="178" fontId="2" fillId="0" borderId="0" xfId="2" applyNumberFormat="1" applyFont="1"/>
    <xf numFmtId="0" fontId="2" fillId="0" borderId="0" xfId="2" applyFont="1" applyAlignment="1">
      <alignment horizontal="center"/>
    </xf>
    <xf numFmtId="178" fontId="2" fillId="0" borderId="0" xfId="2" applyNumberFormat="1" applyFont="1" applyFill="1"/>
    <xf numFmtId="0" fontId="2" fillId="0" borderId="0" xfId="2" applyFont="1" applyFill="1" applyAlignment="1">
      <alignment horizontal="center"/>
    </xf>
    <xf numFmtId="0" fontId="2" fillId="0" borderId="0" xfId="2" applyFont="1" applyFill="1"/>
    <xf numFmtId="178" fontId="5" fillId="0" borderId="0" xfId="2" applyNumberFormat="1" applyFont="1" applyFill="1"/>
    <xf numFmtId="0" fontId="5" fillId="0" borderId="0" xfId="2" applyFont="1" applyFill="1" applyAlignment="1">
      <alignment horizontal="center"/>
    </xf>
    <xf numFmtId="0" fontId="5" fillId="0" borderId="0" xfId="2" applyFont="1" applyFill="1"/>
    <xf numFmtId="0" fontId="6" fillId="0" borderId="0" xfId="2" applyFont="1"/>
    <xf numFmtId="178" fontId="2" fillId="0" borderId="0" xfId="2" applyNumberFormat="1" applyFont="1" applyFill="1" applyBorder="1" applyAlignment="1">
      <alignment horizontal="left"/>
    </xf>
    <xf numFmtId="0" fontId="2" fillId="0" borderId="0" xfId="2" applyFont="1" applyBorder="1"/>
    <xf numFmtId="0" fontId="2" fillId="0" borderId="7" xfId="2" applyFont="1" applyFill="1" applyBorder="1" applyAlignment="1">
      <alignment horizontal="center"/>
    </xf>
    <xf numFmtId="0" fontId="2" fillId="0" borderId="30" xfId="2" applyFont="1" applyFill="1" applyBorder="1" applyAlignment="1">
      <alignment horizontal="distributed" vertical="center" justifyLastLine="1"/>
    </xf>
    <xf numFmtId="0" fontId="2" fillId="0" borderId="6" xfId="2" applyFont="1" applyFill="1" applyBorder="1" applyAlignment="1">
      <alignment horizontal="center"/>
    </xf>
    <xf numFmtId="0" fontId="2" fillId="0" borderId="31" xfId="2" applyFont="1" applyFill="1" applyBorder="1" applyAlignment="1">
      <alignment horizontal="distributed" vertical="center" justifyLastLine="1"/>
    </xf>
    <xf numFmtId="178" fontId="2" fillId="0" borderId="12" xfId="1" applyNumberFormat="1" applyFont="1" applyFill="1" applyBorder="1"/>
    <xf numFmtId="178" fontId="2" fillId="0" borderId="0" xfId="1" applyNumberFormat="1" applyFont="1" applyFill="1" applyBorder="1"/>
    <xf numFmtId="178" fontId="0" fillId="0" borderId="0" xfId="1" applyNumberFormat="1" applyFont="1" applyFill="1" applyBorder="1"/>
    <xf numFmtId="178" fontId="7" fillId="0" borderId="19" xfId="2" applyNumberFormat="1" applyFont="1" applyFill="1" applyBorder="1" applyAlignment="1">
      <alignment horizontal="center" vertical="center"/>
    </xf>
    <xf numFmtId="178" fontId="7" fillId="0" borderId="20" xfId="2" applyNumberFormat="1" applyFont="1" applyFill="1" applyBorder="1" applyAlignment="1">
      <alignment horizontal="center" vertical="center"/>
    </xf>
    <xf numFmtId="178" fontId="7" fillId="0" borderId="20" xfId="2" applyNumberFormat="1" applyFont="1" applyFill="1" applyBorder="1" applyAlignment="1">
      <alignment horizontal="center" vertical="center" wrapText="1"/>
    </xf>
    <xf numFmtId="0" fontId="2" fillId="0" borderId="21" xfId="2" applyFont="1" applyFill="1" applyBorder="1" applyAlignment="1">
      <alignment horizontal="center" vertical="center"/>
    </xf>
    <xf numFmtId="0" fontId="2" fillId="0" borderId="22" xfId="2" applyFont="1" applyFill="1" applyBorder="1" applyAlignment="1">
      <alignment horizontal="distributed" vertical="center" justifyLastLine="1"/>
    </xf>
    <xf numFmtId="178" fontId="7" fillId="0" borderId="19" xfId="2" applyNumberFormat="1" applyFont="1" applyFill="1" applyBorder="1" applyAlignment="1">
      <alignment horizontal="center" vertical="center" wrapText="1"/>
    </xf>
    <xf numFmtId="178" fontId="5" fillId="0" borderId="20" xfId="2" applyNumberFormat="1" applyFont="1" applyFill="1" applyBorder="1" applyAlignment="1">
      <alignment horizontal="center" vertical="center" wrapText="1"/>
    </xf>
    <xf numFmtId="178" fontId="5" fillId="0" borderId="20" xfId="2" applyNumberFormat="1" applyFont="1" applyFill="1" applyBorder="1" applyAlignment="1">
      <alignment horizontal="center" vertical="center"/>
    </xf>
    <xf numFmtId="178" fontId="2" fillId="0" borderId="20" xfId="2" applyNumberFormat="1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/>
    </xf>
    <xf numFmtId="0" fontId="2" fillId="0" borderId="31" xfId="2" applyFont="1" applyFill="1" applyBorder="1" applyAlignment="1">
      <alignment horizontal="distributed" vertical="center" justifyLastLine="1"/>
    </xf>
    <xf numFmtId="178" fontId="7" fillId="0" borderId="11" xfId="2" applyNumberFormat="1" applyFont="1" applyFill="1" applyBorder="1" applyAlignment="1">
      <alignment horizontal="center" vertical="center"/>
    </xf>
    <xf numFmtId="178" fontId="7" fillId="0" borderId="8" xfId="2" applyNumberFormat="1" applyFont="1" applyFill="1" applyBorder="1" applyAlignment="1">
      <alignment horizontal="center" vertical="center"/>
    </xf>
    <xf numFmtId="178" fontId="7" fillId="0" borderId="32" xfId="2" applyNumberFormat="1" applyFont="1" applyFill="1" applyBorder="1" applyAlignment="1">
      <alignment horizontal="center" vertical="center"/>
    </xf>
    <xf numFmtId="178" fontId="5" fillId="0" borderId="5" xfId="2" applyNumberFormat="1" applyFont="1" applyFill="1" applyBorder="1" applyAlignment="1">
      <alignment horizontal="center" vertical="center" wrapText="1"/>
    </xf>
    <xf numFmtId="178" fontId="7" fillId="0" borderId="33" xfId="2" applyNumberFormat="1" applyFont="1" applyFill="1" applyBorder="1" applyAlignment="1">
      <alignment horizontal="center" vertical="center"/>
    </xf>
    <xf numFmtId="0" fontId="2" fillId="0" borderId="28" xfId="2" applyFont="1" applyFill="1" applyBorder="1" applyAlignment="1">
      <alignment horizontal="center" vertical="center"/>
    </xf>
    <xf numFmtId="0" fontId="2" fillId="0" borderId="29" xfId="2" applyFont="1" applyFill="1" applyBorder="1" applyAlignment="1">
      <alignment horizontal="distributed" vertical="center" justifyLastLine="1"/>
    </xf>
    <xf numFmtId="178" fontId="2" fillId="0" borderId="10" xfId="1" applyNumberFormat="1" applyFont="1" applyFill="1" applyBorder="1" applyAlignment="1">
      <alignment horizontal="right"/>
    </xf>
    <xf numFmtId="0" fontId="4" fillId="0" borderId="0" xfId="2" applyFont="1"/>
    <xf numFmtId="0" fontId="2" fillId="0" borderId="0" xfId="2" applyFont="1" applyFill="1" applyAlignment="1">
      <alignment horizontal="left" vertical="center"/>
    </xf>
    <xf numFmtId="0" fontId="2" fillId="0" borderId="0" xfId="2" applyFont="1" applyFill="1" applyBorder="1" applyAlignment="1">
      <alignment horizontal="right"/>
    </xf>
    <xf numFmtId="178" fontId="2" fillId="0" borderId="13" xfId="2" applyNumberFormat="1" applyFont="1" applyFill="1" applyBorder="1"/>
    <xf numFmtId="178" fontId="2" fillId="0" borderId="10" xfId="2" applyNumberFormat="1" applyFont="1" applyFill="1" applyBorder="1" applyAlignment="1"/>
    <xf numFmtId="178" fontId="2" fillId="0" borderId="10" xfId="2" applyNumberFormat="1" applyFont="1" applyFill="1" applyBorder="1" applyAlignment="1">
      <alignment horizontal="right"/>
    </xf>
    <xf numFmtId="178" fontId="2" fillId="0" borderId="14" xfId="2" applyNumberFormat="1" applyFont="1" applyFill="1" applyBorder="1" applyAlignment="1">
      <alignment horizontal="right"/>
    </xf>
    <xf numFmtId="0" fontId="2" fillId="0" borderId="3" xfId="2" applyFont="1" applyFill="1" applyBorder="1" applyAlignment="1">
      <alignment horizontal="distributed" vertical="center" justifyLastLine="1"/>
    </xf>
    <xf numFmtId="0" fontId="5" fillId="0" borderId="12" xfId="2" applyFont="1" applyFill="1" applyBorder="1" applyAlignment="1">
      <alignment horizontal="right"/>
    </xf>
    <xf numFmtId="177" fontId="2" fillId="0" borderId="0" xfId="2" applyNumberFormat="1" applyFont="1" applyFill="1" applyAlignment="1">
      <alignment horizontal="right"/>
    </xf>
    <xf numFmtId="0" fontId="5" fillId="0" borderId="0" xfId="2" applyFont="1" applyFill="1" applyAlignment="1">
      <alignment horizontal="right"/>
    </xf>
    <xf numFmtId="178" fontId="2" fillId="0" borderId="9" xfId="1" applyNumberFormat="1" applyFont="1" applyFill="1" applyBorder="1" applyAlignment="1">
      <alignment horizontal="right"/>
    </xf>
    <xf numFmtId="0" fontId="2" fillId="0" borderId="2" xfId="2" applyFont="1" applyFill="1" applyBorder="1" applyAlignment="1">
      <alignment horizontal="distributed" vertical="center" justifyLastLine="1"/>
    </xf>
    <xf numFmtId="177" fontId="2" fillId="0" borderId="12" xfId="2" applyNumberFormat="1" applyFont="1" applyFill="1" applyBorder="1" applyAlignment="1">
      <alignment horizontal="right"/>
    </xf>
    <xf numFmtId="0" fontId="2" fillId="0" borderId="0" xfId="2" applyFont="1" applyFill="1" applyAlignment="1">
      <alignment horizontal="right"/>
    </xf>
    <xf numFmtId="0" fontId="2" fillId="0" borderId="12" xfId="2" applyFont="1" applyFill="1" applyBorder="1" applyAlignment="1">
      <alignment horizontal="right"/>
    </xf>
    <xf numFmtId="178" fontId="2" fillId="0" borderId="0" xfId="1" applyNumberFormat="1" applyFont="1" applyFill="1" applyBorder="1" applyAlignment="1">
      <alignment horizontal="right"/>
    </xf>
    <xf numFmtId="178" fontId="2" fillId="0" borderId="12" xfId="2" applyNumberFormat="1" applyFont="1" applyFill="1" applyBorder="1" applyAlignment="1">
      <alignment horizontal="right"/>
    </xf>
    <xf numFmtId="176" fontId="2" fillId="0" borderId="0" xfId="2" applyNumberFormat="1" applyFont="1" applyFill="1" applyAlignment="1">
      <alignment horizontal="right"/>
    </xf>
    <xf numFmtId="176" fontId="2" fillId="0" borderId="12" xfId="2" applyNumberFormat="1" applyFont="1" applyFill="1" applyBorder="1" applyAlignment="1">
      <alignment horizontal="right"/>
    </xf>
    <xf numFmtId="178" fontId="2" fillId="0" borderId="0" xfId="2" applyNumberFormat="1" applyFont="1" applyFill="1" applyAlignment="1">
      <alignment horizontal="right"/>
    </xf>
    <xf numFmtId="0" fontId="2" fillId="0" borderId="0" xfId="2" applyFont="1" applyFill="1" applyAlignment="1"/>
    <xf numFmtId="178" fontId="2" fillId="0" borderId="12" xfId="2" applyNumberFormat="1" applyFont="1" applyFill="1" applyBorder="1" applyAlignment="1">
      <alignment horizontal="right"/>
    </xf>
    <xf numFmtId="178" fontId="2" fillId="0" borderId="12" xfId="1" applyNumberFormat="1" applyFont="1" applyFill="1" applyBorder="1" applyAlignment="1">
      <alignment horizontal="right"/>
    </xf>
    <xf numFmtId="178" fontId="2" fillId="0" borderId="12" xfId="2" applyNumberFormat="1" applyFont="1" applyFill="1" applyBorder="1"/>
    <xf numFmtId="178" fontId="2" fillId="0" borderId="0" xfId="2" applyNumberFormat="1" applyFont="1" applyFill="1" applyBorder="1"/>
    <xf numFmtId="178" fontId="2" fillId="0" borderId="34" xfId="2" applyNumberFormat="1" applyFont="1" applyFill="1" applyBorder="1"/>
    <xf numFmtId="0" fontId="2" fillId="0" borderId="17" xfId="2" applyFont="1" applyFill="1" applyBorder="1" applyAlignment="1">
      <alignment horizontal="center"/>
    </xf>
    <xf numFmtId="0" fontId="2" fillId="0" borderId="35" xfId="2" applyFont="1" applyFill="1" applyBorder="1" applyAlignment="1">
      <alignment horizontal="center" vertical="center" wrapText="1"/>
    </xf>
    <xf numFmtId="0" fontId="2" fillId="0" borderId="36" xfId="2" applyFont="1" applyFill="1" applyBorder="1" applyAlignment="1">
      <alignment horizontal="center" vertical="center" wrapText="1"/>
    </xf>
    <xf numFmtId="0" fontId="2" fillId="0" borderId="8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distributed" vertical="center" justifyLastLine="1"/>
    </xf>
    <xf numFmtId="0" fontId="4" fillId="0" borderId="0" xfId="2" applyFont="1" applyFill="1" applyAlignment="1">
      <alignment horizontal="center"/>
    </xf>
    <xf numFmtId="0" fontId="4" fillId="0" borderId="0" xfId="2" applyFont="1" applyFill="1" applyAlignment="1"/>
    <xf numFmtId="0" fontId="4" fillId="0" borderId="0" xfId="2" applyFont="1" applyFill="1"/>
    <xf numFmtId="0" fontId="5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left" vertical="center"/>
    </xf>
    <xf numFmtId="0" fontId="5" fillId="0" borderId="0" xfId="2" applyFont="1" applyFill="1" applyAlignment="1">
      <alignment horizontal="right" vertical="center"/>
    </xf>
    <xf numFmtId="0" fontId="2" fillId="0" borderId="0" xfId="2" applyFont="1" applyFill="1" applyAlignment="1">
      <alignment horizontal="right" vertical="center"/>
    </xf>
    <xf numFmtId="38" fontId="2" fillId="0" borderId="0" xfId="1" applyFont="1" applyFill="1"/>
    <xf numFmtId="38" fontId="2" fillId="0" borderId="0" xfId="1" applyFont="1" applyFill="1" applyAlignment="1">
      <alignment horizontal="center"/>
    </xf>
    <xf numFmtId="38" fontId="2" fillId="0" borderId="0" xfId="1" applyFont="1" applyFill="1" applyAlignment="1">
      <alignment horizontal="left" vertical="top" wrapText="1"/>
    </xf>
    <xf numFmtId="38" fontId="2" fillId="0" borderId="0" xfId="1" applyFont="1" applyFill="1" applyBorder="1" applyAlignment="1">
      <alignment horizontal="right"/>
    </xf>
    <xf numFmtId="3" fontId="2" fillId="0" borderId="13" xfId="1" applyNumberFormat="1" applyFont="1" applyFill="1" applyBorder="1" applyAlignment="1">
      <alignment horizontal="right"/>
    </xf>
    <xf numFmtId="3" fontId="2" fillId="0" borderId="10" xfId="1" applyNumberFormat="1" applyFont="1" applyFill="1" applyBorder="1" applyAlignment="1">
      <alignment horizontal="right"/>
    </xf>
    <xf numFmtId="38" fontId="2" fillId="0" borderId="13" xfId="1" applyFont="1" applyFill="1" applyBorder="1"/>
    <xf numFmtId="38" fontId="2" fillId="0" borderId="10" xfId="1" applyFont="1" applyFill="1" applyBorder="1"/>
    <xf numFmtId="38" fontId="2" fillId="0" borderId="30" xfId="1" applyFont="1" applyFill="1" applyBorder="1" applyAlignment="1">
      <alignment horizontal="distributed" vertical="center" justifyLastLine="1"/>
    </xf>
    <xf numFmtId="179" fontId="2" fillId="0" borderId="12" xfId="1" applyNumberFormat="1" applyFont="1" applyFill="1" applyBorder="1" applyAlignment="1">
      <alignment horizontal="right"/>
    </xf>
    <xf numFmtId="179" fontId="2" fillId="0" borderId="0" xfId="1" applyNumberFormat="1" applyFont="1" applyFill="1" applyBorder="1" applyAlignment="1">
      <alignment horizontal="right"/>
    </xf>
    <xf numFmtId="178" fontId="5" fillId="0" borderId="12" xfId="2" applyNumberFormat="1" applyFill="1" applyBorder="1" applyAlignment="1"/>
    <xf numFmtId="178" fontId="2" fillId="0" borderId="0" xfId="1" applyNumberFormat="1" applyFont="1" applyFill="1" applyBorder="1" applyAlignment="1"/>
    <xf numFmtId="178" fontId="2" fillId="0" borderId="9" xfId="1" applyNumberFormat="1" applyFont="1" applyFill="1" applyBorder="1" applyAlignment="1"/>
    <xf numFmtId="49" fontId="2" fillId="0" borderId="0" xfId="1" applyNumberFormat="1" applyFont="1" applyFill="1" applyBorder="1" applyAlignment="1">
      <alignment horizontal="right"/>
    </xf>
    <xf numFmtId="178" fontId="2" fillId="0" borderId="12" xfId="1" applyNumberFormat="1" applyFont="1" applyFill="1" applyBorder="1" applyAlignment="1"/>
    <xf numFmtId="49" fontId="2" fillId="0" borderId="12" xfId="1" applyNumberFormat="1" applyFont="1" applyFill="1" applyBorder="1" applyAlignment="1">
      <alignment horizontal="right"/>
    </xf>
    <xf numFmtId="0" fontId="2" fillId="0" borderId="12" xfId="1" applyNumberFormat="1" applyFont="1" applyFill="1" applyBorder="1" applyAlignment="1">
      <alignment horizontal="right"/>
    </xf>
    <xf numFmtId="0" fontId="2" fillId="0" borderId="0" xfId="1" applyNumberFormat="1" applyFont="1" applyFill="1" applyBorder="1" applyAlignment="1">
      <alignment horizontal="right"/>
    </xf>
    <xf numFmtId="3" fontId="2" fillId="0" borderId="12" xfId="1" applyNumberFormat="1" applyFont="1" applyFill="1" applyBorder="1" applyAlignment="1">
      <alignment horizontal="right"/>
    </xf>
    <xf numFmtId="3" fontId="2" fillId="0" borderId="0" xfId="1" applyNumberFormat="1" applyFont="1" applyFill="1" applyBorder="1" applyAlignment="1">
      <alignment horizontal="right"/>
    </xf>
    <xf numFmtId="38" fontId="2" fillId="0" borderId="15" xfId="1" applyFont="1" applyFill="1" applyBorder="1"/>
    <xf numFmtId="38" fontId="2" fillId="0" borderId="16" xfId="1" applyFont="1" applyFill="1" applyBorder="1"/>
    <xf numFmtId="38" fontId="2" fillId="0" borderId="12" xfId="1" applyFont="1" applyFill="1" applyBorder="1"/>
    <xf numFmtId="38" fontId="2" fillId="0" borderId="19" xfId="1" applyFont="1" applyFill="1" applyBorder="1" applyAlignment="1">
      <alignment horizontal="center"/>
    </xf>
    <xf numFmtId="38" fontId="2" fillId="0" borderId="20" xfId="1" applyFont="1" applyFill="1" applyBorder="1" applyAlignment="1">
      <alignment horizontal="center"/>
    </xf>
    <xf numFmtId="0" fontId="5" fillId="0" borderId="22" xfId="2" applyFill="1" applyBorder="1" applyAlignment="1">
      <alignment horizontal="distributed" vertical="center" justifyLastLine="1"/>
    </xf>
    <xf numFmtId="38" fontId="2" fillId="0" borderId="37" xfId="1" applyFont="1" applyFill="1" applyBorder="1" applyAlignment="1">
      <alignment horizontal="center" vertical="center" wrapText="1"/>
    </xf>
    <xf numFmtId="38" fontId="2" fillId="0" borderId="38" xfId="1" applyFont="1" applyFill="1" applyBorder="1" applyAlignment="1">
      <alignment horizontal="center" vertical="center" wrapText="1"/>
    </xf>
    <xf numFmtId="38" fontId="2" fillId="0" borderId="39" xfId="1" applyFont="1" applyFill="1" applyBorder="1" applyAlignment="1">
      <alignment horizontal="center" vertical="center"/>
    </xf>
    <xf numFmtId="38" fontId="2" fillId="0" borderId="40" xfId="1" applyFont="1" applyFill="1" applyBorder="1" applyAlignment="1">
      <alignment horizontal="distributed" vertical="center" justifyLastLine="1"/>
    </xf>
    <xf numFmtId="38" fontId="2" fillId="0" borderId="41" xfId="1" applyFont="1" applyFill="1" applyBorder="1" applyAlignment="1">
      <alignment horizontal="center"/>
    </xf>
    <xf numFmtId="38" fontId="2" fillId="0" borderId="5" xfId="1" applyFont="1" applyFill="1" applyBorder="1" applyAlignment="1">
      <alignment horizontal="center"/>
    </xf>
    <xf numFmtId="38" fontId="2" fillId="0" borderId="42" xfId="1" applyFont="1" applyFill="1" applyBorder="1" applyAlignment="1">
      <alignment horizontal="center" vertical="center" wrapText="1"/>
    </xf>
    <xf numFmtId="38" fontId="2" fillId="0" borderId="43" xfId="1" applyFont="1" applyFill="1" applyBorder="1" applyAlignment="1">
      <alignment horizontal="center" vertical="center" wrapText="1"/>
    </xf>
    <xf numFmtId="38" fontId="2" fillId="0" borderId="4" xfId="1" applyFont="1" applyFill="1" applyBorder="1" applyAlignment="1">
      <alignment horizontal="center" vertical="center"/>
    </xf>
    <xf numFmtId="38" fontId="2" fillId="0" borderId="4" xfId="1" applyFont="1" applyFill="1" applyBorder="1" applyAlignment="1">
      <alignment horizontal="center" vertical="center" wrapText="1"/>
    </xf>
    <xf numFmtId="38" fontId="2" fillId="0" borderId="44" xfId="1" applyFont="1" applyFill="1" applyBorder="1" applyAlignment="1">
      <alignment horizontal="distributed" vertical="center" justifyLastLine="1"/>
    </xf>
    <xf numFmtId="38" fontId="2" fillId="0" borderId="0" xfId="1" applyFont="1" applyFill="1" applyAlignment="1"/>
    <xf numFmtId="38" fontId="4" fillId="0" borderId="0" xfId="1" applyFont="1" applyFill="1"/>
    <xf numFmtId="38" fontId="4" fillId="0" borderId="0" xfId="1" applyFont="1" applyFill="1" applyBorder="1" applyAlignment="1">
      <alignment horizontal="center"/>
    </xf>
    <xf numFmtId="38" fontId="4" fillId="0" borderId="0" xfId="1" applyFont="1" applyFill="1" applyAlignment="1">
      <alignment horizontal="center"/>
    </xf>
    <xf numFmtId="38" fontId="4" fillId="0" borderId="0" xfId="1" applyFont="1" applyFill="1" applyAlignment="1"/>
    <xf numFmtId="38" fontId="2" fillId="0" borderId="0" xfId="1" applyFont="1" applyFill="1" applyAlignment="1">
      <alignment horizontal="left" vertical="center"/>
    </xf>
    <xf numFmtId="178" fontId="2" fillId="0" borderId="0" xfId="2" applyNumberFormat="1" applyFont="1" applyAlignment="1">
      <alignment horizontal="center"/>
    </xf>
    <xf numFmtId="178" fontId="2" fillId="0" borderId="0" xfId="2" applyNumberFormat="1" applyFont="1" applyFill="1" applyBorder="1" applyAlignment="1">
      <alignment horizontal="right"/>
    </xf>
    <xf numFmtId="180" fontId="2" fillId="0" borderId="13" xfId="2" applyNumberFormat="1" applyFont="1" applyFill="1" applyBorder="1"/>
    <xf numFmtId="180" fontId="2" fillId="0" borderId="10" xfId="1" applyNumberFormat="1" applyFont="1" applyFill="1" applyBorder="1"/>
    <xf numFmtId="178" fontId="2" fillId="0" borderId="7" xfId="2" applyNumberFormat="1" applyFont="1" applyFill="1" applyBorder="1" applyAlignment="1">
      <alignment vertical="center"/>
    </xf>
    <xf numFmtId="178" fontId="2" fillId="0" borderId="3" xfId="2" applyNumberFormat="1" applyFont="1" applyFill="1" applyBorder="1" applyAlignment="1">
      <alignment horizontal="distributed" vertical="center" justifyLastLine="1"/>
    </xf>
    <xf numFmtId="178" fontId="6" fillId="0" borderId="0" xfId="2" applyNumberFormat="1" applyFont="1"/>
    <xf numFmtId="176" fontId="2" fillId="0" borderId="12" xfId="1" applyNumberFormat="1" applyFont="1" applyFill="1" applyBorder="1" applyAlignment="1">
      <alignment horizontal="right"/>
    </xf>
    <xf numFmtId="176" fontId="2" fillId="0" borderId="0" xfId="1" applyNumberFormat="1" applyFont="1" applyFill="1" applyBorder="1" applyAlignment="1">
      <alignment horizontal="right"/>
    </xf>
    <xf numFmtId="178" fontId="2" fillId="0" borderId="6" xfId="2" applyNumberFormat="1" applyFont="1" applyFill="1" applyBorder="1" applyAlignment="1">
      <alignment vertical="center"/>
    </xf>
    <xf numFmtId="178" fontId="2" fillId="0" borderId="2" xfId="2" applyNumberFormat="1" applyFont="1" applyFill="1" applyBorder="1" applyAlignment="1">
      <alignment horizontal="distributed" vertical="center" justifyLastLine="1"/>
    </xf>
    <xf numFmtId="176" fontId="2" fillId="0" borderId="9" xfId="1" applyNumberFormat="1" applyFont="1" applyFill="1" applyBorder="1" applyAlignment="1">
      <alignment horizontal="right"/>
    </xf>
    <xf numFmtId="41" fontId="2" fillId="0" borderId="12" xfId="1" applyNumberFormat="1" applyFont="1" applyFill="1" applyBorder="1" applyAlignment="1">
      <alignment horizontal="right"/>
    </xf>
    <xf numFmtId="42" fontId="2" fillId="0" borderId="0" xfId="1" applyNumberFormat="1" applyFont="1" applyFill="1" applyBorder="1" applyAlignment="1">
      <alignment horizontal="right"/>
    </xf>
    <xf numFmtId="180" fontId="2" fillId="0" borderId="12" xfId="1" applyNumberFormat="1" applyFont="1" applyFill="1" applyBorder="1"/>
    <xf numFmtId="180" fontId="2" fillId="0" borderId="0" xfId="1" applyNumberFormat="1" applyFont="1" applyFill="1" applyBorder="1"/>
    <xf numFmtId="178" fontId="2" fillId="0" borderId="6" xfId="2" applyNumberFormat="1" applyFont="1" applyFill="1" applyBorder="1" applyAlignment="1"/>
    <xf numFmtId="178" fontId="2" fillId="0" borderId="45" xfId="2" applyNumberFormat="1" applyFont="1" applyFill="1" applyBorder="1" applyAlignment="1">
      <alignment horizontal="center" vertical="center"/>
    </xf>
    <xf numFmtId="178" fontId="5" fillId="0" borderId="39" xfId="2" applyNumberFormat="1" applyFont="1" applyFill="1" applyBorder="1" applyAlignment="1">
      <alignment horizontal="center" vertical="center" wrapText="1"/>
    </xf>
    <xf numFmtId="178" fontId="2" fillId="0" borderId="21" xfId="2" applyNumberFormat="1" applyFont="1" applyFill="1" applyBorder="1" applyAlignment="1">
      <alignment horizontal="center" vertical="center"/>
    </xf>
    <xf numFmtId="178" fontId="2" fillId="0" borderId="20" xfId="2" applyNumberFormat="1" applyFont="1" applyFill="1" applyBorder="1" applyAlignment="1">
      <alignment horizontal="center" vertical="center"/>
    </xf>
    <xf numFmtId="178" fontId="2" fillId="0" borderId="22" xfId="2" applyNumberFormat="1" applyFont="1" applyFill="1" applyBorder="1" applyAlignment="1">
      <alignment horizontal="distributed" vertical="center" justifyLastLine="1"/>
    </xf>
    <xf numFmtId="178" fontId="2" fillId="0" borderId="46" xfId="2" applyNumberFormat="1" applyFont="1" applyFill="1" applyBorder="1" applyAlignment="1">
      <alignment horizontal="center" vertical="center"/>
    </xf>
    <xf numFmtId="178" fontId="5" fillId="0" borderId="4" xfId="2" applyNumberFormat="1" applyFont="1" applyFill="1" applyBorder="1" applyAlignment="1">
      <alignment horizontal="center" vertical="center" wrapText="1"/>
    </xf>
    <xf numFmtId="178" fontId="2" fillId="0" borderId="28" xfId="2" applyNumberFormat="1" applyFont="1" applyFill="1" applyBorder="1" applyAlignment="1">
      <alignment horizontal="center" vertical="center"/>
    </xf>
    <xf numFmtId="178" fontId="2" fillId="0" borderId="4" xfId="2" applyNumberFormat="1" applyFont="1" applyFill="1" applyBorder="1" applyAlignment="1">
      <alignment horizontal="center" vertical="center"/>
    </xf>
    <xf numFmtId="178" fontId="2" fillId="0" borderId="29" xfId="2" applyNumberFormat="1" applyFont="1" applyFill="1" applyBorder="1" applyAlignment="1">
      <alignment horizontal="distributed" vertical="center" justifyLastLine="1"/>
    </xf>
    <xf numFmtId="178" fontId="2" fillId="0" borderId="0" xfId="2" applyNumberFormat="1" applyFont="1" applyFill="1" applyBorder="1" applyAlignment="1">
      <alignment horizontal="right"/>
    </xf>
    <xf numFmtId="178" fontId="2" fillId="0" borderId="0" xfId="2" applyNumberFormat="1" applyFont="1" applyAlignment="1"/>
    <xf numFmtId="178" fontId="4" fillId="0" borderId="0" xfId="2" applyNumberFormat="1" applyFont="1" applyAlignment="1">
      <alignment horizontal="left" vertical="center"/>
    </xf>
    <xf numFmtId="178" fontId="2" fillId="0" borderId="0" xfId="2" applyNumberFormat="1" applyFont="1" applyAlignment="1">
      <alignment horizontal="right" vertical="center"/>
    </xf>
    <xf numFmtId="0" fontId="5" fillId="0" borderId="0" xfId="2"/>
    <xf numFmtId="0" fontId="5" fillId="0" borderId="0" xfId="2" applyAlignment="1">
      <alignment horizontal="center"/>
    </xf>
    <xf numFmtId="0" fontId="5" fillId="0" borderId="0" xfId="2" applyFont="1" applyFill="1" applyAlignment="1">
      <alignment horizontal="left" vertical="top" wrapText="1"/>
    </xf>
    <xf numFmtId="0" fontId="5" fillId="0" borderId="4" xfId="2" applyFont="1" applyFill="1" applyBorder="1" applyAlignment="1">
      <alignment horizontal="right"/>
    </xf>
    <xf numFmtId="0" fontId="5" fillId="0" borderId="4" xfId="2" applyFont="1" applyFill="1" applyBorder="1" applyAlignment="1">
      <alignment horizontal="left" vertical="top" wrapText="1"/>
    </xf>
    <xf numFmtId="0" fontId="2" fillId="0" borderId="0" xfId="2" applyFont="1" applyFill="1" applyBorder="1"/>
    <xf numFmtId="0" fontId="2" fillId="0" borderId="0" xfId="2" applyFont="1" applyFill="1" applyBorder="1" applyAlignment="1">
      <alignment horizontal="center"/>
    </xf>
    <xf numFmtId="0" fontId="2" fillId="0" borderId="4" xfId="2" applyFont="1" applyFill="1" applyBorder="1" applyAlignment="1">
      <alignment horizontal="right"/>
    </xf>
    <xf numFmtId="0" fontId="2" fillId="0" borderId="13" xfId="2" applyFont="1" applyFill="1" applyBorder="1" applyAlignment="1">
      <alignment horizontal="right"/>
    </xf>
    <xf numFmtId="0" fontId="2" fillId="0" borderId="10" xfId="2" applyFont="1" applyFill="1" applyBorder="1" applyAlignment="1">
      <alignment horizontal="right"/>
    </xf>
    <xf numFmtId="177" fontId="2" fillId="0" borderId="12" xfId="2" applyNumberFormat="1" applyFont="1" applyFill="1" applyBorder="1" applyAlignment="1">
      <alignment horizontal="right"/>
    </xf>
    <xf numFmtId="181" fontId="2" fillId="0" borderId="0" xfId="2" applyNumberFormat="1" applyFont="1" applyFill="1" applyBorder="1" applyAlignment="1">
      <alignment horizontal="right"/>
    </xf>
    <xf numFmtId="177" fontId="2" fillId="0" borderId="0" xfId="2" applyNumberFormat="1" applyFont="1" applyFill="1" applyBorder="1" applyAlignment="1">
      <alignment horizontal="right"/>
    </xf>
    <xf numFmtId="0" fontId="2" fillId="0" borderId="0" xfId="2" applyFont="1" applyFill="1" applyBorder="1" applyAlignment="1">
      <alignment horizontal="right"/>
    </xf>
    <xf numFmtId="177" fontId="2" fillId="0" borderId="0" xfId="2" applyNumberFormat="1" applyFont="1" applyFill="1" applyBorder="1" applyAlignment="1">
      <alignment horizontal="center"/>
    </xf>
    <xf numFmtId="181" fontId="2" fillId="0" borderId="0" xfId="2" applyNumberFormat="1" applyFont="1" applyFill="1" applyBorder="1" applyAlignment="1">
      <alignment horizontal="center"/>
    </xf>
    <xf numFmtId="178" fontId="2" fillId="0" borderId="12" xfId="1" applyNumberFormat="1" applyFont="1" applyFill="1" applyBorder="1" applyAlignment="1"/>
    <xf numFmtId="178" fontId="2" fillId="0" borderId="0" xfId="1" applyNumberFormat="1" applyFont="1" applyFill="1" applyBorder="1" applyAlignment="1"/>
    <xf numFmtId="182" fontId="2" fillId="0" borderId="0" xfId="2" applyNumberFormat="1" applyFont="1" applyFill="1" applyBorder="1" applyAlignment="1">
      <alignment horizontal="right"/>
    </xf>
    <xf numFmtId="49" fontId="2" fillId="0" borderId="12" xfId="1" applyNumberFormat="1" applyFont="1" applyFill="1" applyBorder="1" applyAlignment="1">
      <alignment horizontal="center"/>
    </xf>
    <xf numFmtId="49" fontId="2" fillId="0" borderId="0" xfId="1" applyNumberFormat="1" applyFont="1" applyFill="1" applyBorder="1" applyAlignment="1">
      <alignment horizontal="center"/>
    </xf>
    <xf numFmtId="41" fontId="2" fillId="0" borderId="0" xfId="1" applyNumberFormat="1" applyFont="1" applyFill="1" applyBorder="1" applyAlignment="1">
      <alignment horizontal="center"/>
    </xf>
    <xf numFmtId="181" fontId="2" fillId="0" borderId="0" xfId="1" applyNumberFormat="1" applyFont="1" applyFill="1" applyBorder="1" applyAlignment="1">
      <alignment horizontal="center"/>
    </xf>
    <xf numFmtId="178" fontId="2" fillId="0" borderId="12" xfId="1" applyNumberFormat="1" applyFont="1" applyFill="1" applyBorder="1" applyProtection="1">
      <protection locked="0"/>
    </xf>
    <xf numFmtId="178" fontId="2" fillId="0" borderId="0" xfId="1" applyNumberFormat="1" applyFont="1" applyFill="1" applyBorder="1" applyProtection="1">
      <protection locked="0"/>
    </xf>
    <xf numFmtId="178" fontId="2" fillId="0" borderId="0" xfId="1" applyNumberFormat="1" applyFont="1" applyFill="1" applyBorder="1" applyAlignment="1" applyProtection="1">
      <alignment horizontal="right"/>
      <protection locked="0"/>
    </xf>
    <xf numFmtId="181" fontId="2" fillId="0" borderId="0" xfId="1" applyNumberFormat="1" applyFont="1" applyFill="1" applyBorder="1"/>
    <xf numFmtId="177" fontId="2" fillId="0" borderId="12" xfId="2" applyNumberFormat="1" applyFont="1" applyFill="1" applyBorder="1" applyAlignment="1"/>
    <xf numFmtId="181" fontId="2" fillId="0" borderId="0" xfId="2" applyNumberFormat="1" applyFont="1" applyFill="1" applyBorder="1" applyAlignment="1"/>
    <xf numFmtId="177" fontId="2" fillId="0" borderId="0" xfId="2" applyNumberFormat="1" applyFont="1" applyFill="1" applyAlignment="1"/>
    <xf numFmtId="181" fontId="2" fillId="0" borderId="0" xfId="2" applyNumberFormat="1" applyFont="1" applyFill="1" applyAlignment="1"/>
    <xf numFmtId="0" fontId="2" fillId="0" borderId="0" xfId="2" applyFont="1" applyFill="1" applyBorder="1" applyAlignment="1"/>
    <xf numFmtId="0" fontId="2" fillId="0" borderId="12" xfId="2" applyFont="1" applyFill="1" applyBorder="1" applyAlignment="1">
      <alignment horizontal="center"/>
    </xf>
    <xf numFmtId="182" fontId="2" fillId="0" borderId="0" xfId="2" applyNumberFormat="1" applyFont="1" applyFill="1" applyBorder="1" applyAlignment="1">
      <alignment horizontal="center"/>
    </xf>
    <xf numFmtId="0" fontId="2" fillId="0" borderId="2" xfId="2" applyFont="1" applyFill="1" applyBorder="1" applyAlignment="1">
      <alignment horizontal="center" vertical="center"/>
    </xf>
    <xf numFmtId="0" fontId="8" fillId="0" borderId="19" xfId="2" applyFont="1" applyFill="1" applyBorder="1" applyAlignment="1">
      <alignment horizontal="center" vertical="center"/>
    </xf>
    <xf numFmtId="0" fontId="5" fillId="0" borderId="38" xfId="2" applyFont="1" applyFill="1" applyBorder="1" applyAlignment="1">
      <alignment horizontal="center" vertical="top"/>
    </xf>
    <xf numFmtId="0" fontId="8" fillId="0" borderId="47" xfId="2" applyFont="1" applyFill="1" applyBorder="1" applyAlignment="1">
      <alignment horizontal="center" vertical="center"/>
    </xf>
    <xf numFmtId="0" fontId="5" fillId="0" borderId="39" xfId="2" applyFont="1" applyFill="1" applyBorder="1" applyAlignment="1">
      <alignment horizontal="center" vertical="top"/>
    </xf>
    <xf numFmtId="0" fontId="2" fillId="0" borderId="22" xfId="2" applyFont="1" applyFill="1" applyBorder="1" applyAlignment="1">
      <alignment horizontal="center" vertical="center"/>
    </xf>
    <xf numFmtId="0" fontId="5" fillId="0" borderId="45" xfId="2" applyFont="1" applyFill="1" applyBorder="1" applyAlignment="1">
      <alignment horizontal="center" vertical="top" wrapText="1"/>
    </xf>
    <xf numFmtId="0" fontId="5" fillId="0" borderId="39" xfId="2" applyFont="1" applyFill="1" applyBorder="1" applyAlignment="1">
      <alignment horizontal="center" vertical="top" wrapText="1"/>
    </xf>
    <xf numFmtId="0" fontId="5" fillId="0" borderId="48" xfId="2" applyFont="1" applyFill="1" applyBorder="1" applyAlignment="1">
      <alignment horizontal="center" vertical="top" wrapText="1"/>
    </xf>
    <xf numFmtId="0" fontId="5" fillId="0" borderId="49" xfId="2" applyFont="1" applyFill="1" applyBorder="1" applyAlignment="1">
      <alignment horizontal="center"/>
    </xf>
    <xf numFmtId="0" fontId="5" fillId="0" borderId="43" xfId="2" applyFont="1" applyFill="1" applyBorder="1" applyAlignment="1">
      <alignment horizontal="center"/>
    </xf>
    <xf numFmtId="0" fontId="5" fillId="0" borderId="4" xfId="2" applyFont="1" applyFill="1" applyBorder="1" applyAlignment="1">
      <alignment horizontal="center"/>
    </xf>
    <xf numFmtId="0" fontId="2" fillId="0" borderId="29" xfId="2" applyFont="1" applyFill="1" applyBorder="1" applyAlignment="1">
      <alignment horizontal="center" vertical="center"/>
    </xf>
    <xf numFmtId="0" fontId="5" fillId="0" borderId="46" xfId="2" applyFont="1" applyFill="1" applyBorder="1" applyAlignment="1">
      <alignment horizontal="center" wrapText="1"/>
    </xf>
    <xf numFmtId="0" fontId="5" fillId="0" borderId="43" xfId="2" applyFont="1" applyFill="1" applyBorder="1" applyAlignment="1">
      <alignment horizontal="center" wrapText="1"/>
    </xf>
    <xf numFmtId="0" fontId="5" fillId="0" borderId="50" xfId="2" applyFont="1" applyFill="1" applyBorder="1" applyAlignment="1">
      <alignment horizontal="center" wrapText="1"/>
    </xf>
    <xf numFmtId="0" fontId="5" fillId="0" borderId="0" xfId="2" applyFont="1" applyFill="1" applyAlignment="1"/>
    <xf numFmtId="0" fontId="5" fillId="0" borderId="0" xfId="2" applyFont="1" applyFill="1" applyBorder="1" applyAlignment="1">
      <alignment horizontal="right"/>
    </xf>
    <xf numFmtId="183" fontId="5" fillId="0" borderId="0" xfId="2" applyNumberFormat="1"/>
    <xf numFmtId="178" fontId="5" fillId="0" borderId="0" xfId="2" applyNumberFormat="1"/>
    <xf numFmtId="184" fontId="5" fillId="0" borderId="0" xfId="2" applyNumberFormat="1"/>
    <xf numFmtId="0" fontId="5" fillId="0" borderId="0" xfId="2" applyFill="1"/>
    <xf numFmtId="183" fontId="2" fillId="0" borderId="0" xfId="2" applyNumberFormat="1" applyFont="1" applyFill="1"/>
    <xf numFmtId="184" fontId="2" fillId="0" borderId="0" xfId="2" applyNumberFormat="1" applyFont="1" applyFill="1"/>
    <xf numFmtId="0" fontId="2" fillId="0" borderId="0" xfId="2" applyFont="1" applyFill="1" applyAlignment="1">
      <alignment horizontal="left"/>
    </xf>
    <xf numFmtId="183" fontId="6" fillId="0" borderId="0" xfId="2" applyNumberFormat="1" applyFont="1" applyFill="1" applyAlignment="1">
      <alignment horizontal="right"/>
    </xf>
    <xf numFmtId="0" fontId="6" fillId="0" borderId="0" xfId="2" applyFont="1" applyFill="1" applyAlignment="1">
      <alignment horizontal="right"/>
    </xf>
    <xf numFmtId="183" fontId="2" fillId="0" borderId="13" xfId="2" applyNumberFormat="1" applyFont="1" applyFill="1" applyBorder="1" applyAlignment="1">
      <alignment horizontal="right"/>
    </xf>
    <xf numFmtId="183" fontId="2" fillId="0" borderId="10" xfId="2" applyNumberFormat="1" applyFont="1" applyFill="1" applyBorder="1" applyAlignment="1">
      <alignment horizontal="right"/>
    </xf>
    <xf numFmtId="177" fontId="2" fillId="0" borderId="10" xfId="2" applyNumberFormat="1" applyFont="1" applyFill="1" applyBorder="1"/>
    <xf numFmtId="183" fontId="2" fillId="0" borderId="10" xfId="2" applyNumberFormat="1" applyFont="1" applyFill="1" applyBorder="1"/>
    <xf numFmtId="183" fontId="2" fillId="0" borderId="12" xfId="2" applyNumberFormat="1" applyFont="1" applyFill="1" applyBorder="1" applyAlignment="1">
      <alignment horizontal="right"/>
    </xf>
    <xf numFmtId="183" fontId="2" fillId="0" borderId="0" xfId="2" applyNumberFormat="1" applyFont="1" applyFill="1" applyBorder="1" applyAlignment="1">
      <alignment horizontal="right"/>
    </xf>
    <xf numFmtId="183" fontId="2" fillId="0" borderId="0" xfId="2" applyNumberFormat="1" applyFont="1" applyFill="1" applyBorder="1" applyAlignment="1">
      <alignment horizontal="right"/>
    </xf>
    <xf numFmtId="183" fontId="2" fillId="0" borderId="9" xfId="2" applyNumberFormat="1" applyFont="1" applyFill="1" applyBorder="1" applyAlignment="1">
      <alignment horizontal="right"/>
    </xf>
    <xf numFmtId="183" fontId="2" fillId="0" borderId="0" xfId="2" applyNumberFormat="1" applyFont="1" applyFill="1" applyBorder="1" applyAlignment="1"/>
    <xf numFmtId="183" fontId="2" fillId="0" borderId="9" xfId="2" applyNumberFormat="1" applyFont="1" applyFill="1" applyBorder="1" applyAlignment="1"/>
    <xf numFmtId="177" fontId="2" fillId="0" borderId="0" xfId="2" applyNumberFormat="1" applyFont="1" applyFill="1" applyBorder="1"/>
    <xf numFmtId="49" fontId="2" fillId="0" borderId="12" xfId="2" applyNumberFormat="1" applyFont="1" applyFill="1" applyBorder="1" applyAlignment="1">
      <alignment horizontal="right"/>
    </xf>
    <xf numFmtId="49" fontId="2" fillId="0" borderId="0" xfId="2" applyNumberFormat="1" applyFont="1" applyFill="1" applyBorder="1" applyAlignment="1">
      <alignment horizontal="right"/>
    </xf>
    <xf numFmtId="177" fontId="2" fillId="0" borderId="0" xfId="2" applyNumberFormat="1" applyFont="1" applyFill="1" applyBorder="1" applyAlignment="1">
      <alignment horizontal="left"/>
    </xf>
    <xf numFmtId="183" fontId="2" fillId="0" borderId="0" xfId="2" applyNumberFormat="1" applyFont="1" applyFill="1" applyBorder="1"/>
    <xf numFmtId="183" fontId="2" fillId="0" borderId="37" xfId="2" applyNumberFormat="1" applyFont="1" applyFill="1" applyBorder="1" applyAlignment="1">
      <alignment horizontal="right" vertical="center"/>
    </xf>
    <xf numFmtId="183" fontId="2" fillId="0" borderId="20" xfId="2" applyNumberFormat="1" applyFont="1" applyFill="1" applyBorder="1" applyAlignment="1">
      <alignment horizontal="center" vertical="center"/>
    </xf>
    <xf numFmtId="0" fontId="2" fillId="0" borderId="48" xfId="2" applyFont="1" applyFill="1" applyBorder="1" applyAlignment="1">
      <alignment horizontal="center" vertical="center"/>
    </xf>
    <xf numFmtId="0" fontId="2" fillId="0" borderId="38" xfId="2" applyFont="1" applyFill="1" applyBorder="1" applyAlignment="1">
      <alignment horizontal="center" vertical="center"/>
    </xf>
    <xf numFmtId="183" fontId="2" fillId="0" borderId="42" xfId="2" applyNumberFormat="1" applyFont="1" applyFill="1" applyBorder="1" applyAlignment="1">
      <alignment horizontal="center"/>
    </xf>
    <xf numFmtId="0" fontId="2" fillId="0" borderId="50" xfId="2" applyFont="1" applyFill="1" applyBorder="1" applyAlignment="1">
      <alignment horizontal="center" vertical="center"/>
    </xf>
    <xf numFmtId="0" fontId="2" fillId="0" borderId="43" xfId="2" applyFont="1" applyFill="1" applyBorder="1" applyAlignment="1">
      <alignment horizontal="center" vertical="center"/>
    </xf>
    <xf numFmtId="183" fontId="5" fillId="0" borderId="0" xfId="2" applyNumberFormat="1" applyFill="1" applyBorder="1" applyAlignment="1">
      <alignment horizontal="right"/>
    </xf>
    <xf numFmtId="178" fontId="5" fillId="0" borderId="0" xfId="2" applyNumberFormat="1" applyFill="1" applyBorder="1" applyAlignment="1">
      <alignment horizontal="right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tabSelected="1" zoomScaleNormal="100" workbookViewId="0">
      <selection activeCell="A3" sqref="A3"/>
    </sheetView>
  </sheetViews>
  <sheetFormatPr defaultColWidth="9" defaultRowHeight="14.25" customHeight="1" x14ac:dyDescent="0.15"/>
  <cols>
    <col min="1" max="1" width="11.25" style="1" customWidth="1"/>
    <col min="2" max="2" width="5" style="1" customWidth="1"/>
    <col min="3" max="3" width="10.625" style="1" customWidth="1"/>
    <col min="4" max="4" width="6.25" style="1" customWidth="1"/>
    <col min="5" max="5" width="10.625" style="1" customWidth="1"/>
    <col min="6" max="6" width="6.25" style="1" customWidth="1"/>
    <col min="7" max="7" width="10.625" style="1" customWidth="1"/>
    <col min="8" max="8" width="6.25" style="1" customWidth="1"/>
    <col min="9" max="9" width="10.625" style="1" customWidth="1"/>
    <col min="10" max="10" width="6.25" style="1" customWidth="1"/>
    <col min="11" max="11" width="9" style="1" customWidth="1"/>
    <col min="12" max="16384" width="9" style="1"/>
  </cols>
  <sheetData>
    <row r="1" spans="1:10" ht="14.25" customHeight="1" x14ac:dyDescent="0.15">
      <c r="A1" s="2" t="s">
        <v>22</v>
      </c>
    </row>
    <row r="2" spans="1:10" ht="18.75" customHeight="1" x14ac:dyDescent="0.15"/>
    <row r="3" spans="1:10" ht="23.25" customHeight="1" x14ac:dyDescent="0.25">
      <c r="A3" s="3" t="s">
        <v>2</v>
      </c>
    </row>
    <row r="4" spans="1:10" ht="18.75" customHeight="1" x14ac:dyDescent="0.15"/>
    <row r="5" spans="1:10" ht="18.75" x14ac:dyDescent="0.2">
      <c r="A5" s="4" t="s">
        <v>0</v>
      </c>
    </row>
    <row r="6" spans="1:10" ht="18.75" customHeight="1" x14ac:dyDescent="0.15">
      <c r="J6" s="16" t="s">
        <v>20</v>
      </c>
    </row>
    <row r="7" spans="1:10" ht="21" customHeight="1" x14ac:dyDescent="0.15">
      <c r="A7" s="5" t="s">
        <v>10</v>
      </c>
      <c r="B7" s="20" t="s">
        <v>3</v>
      </c>
      <c r="C7" s="41" t="s">
        <v>19</v>
      </c>
      <c r="D7" s="41"/>
      <c r="E7" s="42" t="s">
        <v>4</v>
      </c>
      <c r="F7" s="42"/>
      <c r="G7" s="42" t="s">
        <v>7</v>
      </c>
      <c r="H7" s="42"/>
      <c r="I7" s="41" t="s">
        <v>1</v>
      </c>
      <c r="J7" s="43"/>
    </row>
    <row r="8" spans="1:10" ht="7.5" customHeight="1" x14ac:dyDescent="0.15">
      <c r="A8" s="6"/>
      <c r="B8" s="8"/>
      <c r="C8" s="12"/>
      <c r="D8" s="12"/>
      <c r="E8" s="12"/>
      <c r="F8" s="12"/>
      <c r="G8" s="12"/>
      <c r="H8" s="12"/>
      <c r="I8" s="12"/>
      <c r="J8" s="17"/>
    </row>
    <row r="9" spans="1:10" ht="14.25" customHeight="1" x14ac:dyDescent="0.15">
      <c r="A9" s="6" t="s">
        <v>11</v>
      </c>
      <c r="B9" s="9">
        <v>30</v>
      </c>
      <c r="C9" s="32">
        <f>+C14+C19+C24+C29+C34+C44+C49+C54+C59</f>
        <v>19</v>
      </c>
      <c r="D9" s="28"/>
      <c r="E9" s="28">
        <f>+E14+E19+E24+E29+E34+E39+E44+E49+E54+E59</f>
        <v>395</v>
      </c>
      <c r="F9" s="28"/>
      <c r="G9" s="28">
        <f>+G14+G19+G24+G29+G34+G39+G44+G49+G54+G59</f>
        <v>254</v>
      </c>
      <c r="H9" s="28"/>
      <c r="I9" s="28">
        <f>I14+I24+I29</f>
        <v>11</v>
      </c>
      <c r="J9" s="34"/>
    </row>
    <row r="10" spans="1:10" ht="13.5" customHeight="1" x14ac:dyDescent="0.15">
      <c r="A10" s="6"/>
      <c r="B10" s="9">
        <v>1</v>
      </c>
      <c r="C10" s="32">
        <f>+C15+C20+C25+C30+C35+C45+C50+C55+C60</f>
        <v>19</v>
      </c>
      <c r="D10" s="28"/>
      <c r="E10" s="28">
        <f>+E15+E20+E25+E30+E35+E40+E45+E50+E55+E60</f>
        <v>397</v>
      </c>
      <c r="F10" s="28"/>
      <c r="G10" s="28">
        <f>+G15+G20+G25+G30+G35+G40+G45+G50+G55+G60</f>
        <v>253</v>
      </c>
      <c r="H10" s="28"/>
      <c r="I10" s="28">
        <v>13</v>
      </c>
      <c r="J10" s="34"/>
    </row>
    <row r="11" spans="1:10" ht="13.5" customHeight="1" x14ac:dyDescent="0.15">
      <c r="A11" s="6"/>
      <c r="B11" s="9">
        <v>2</v>
      </c>
      <c r="C11" s="32">
        <f>+C16+C21+C26+C31+C36+C46+C51+C56+C61</f>
        <v>19</v>
      </c>
      <c r="D11" s="28"/>
      <c r="E11" s="28">
        <f>+E16+E21+E26+E31+E36+E41+E46+E51+E56+E61</f>
        <v>396</v>
      </c>
      <c r="F11" s="28"/>
      <c r="G11" s="28">
        <f>+G16+G21+G26+G31+G36+G41+G46+G51+G56+G61</f>
        <v>253</v>
      </c>
      <c r="H11" s="28"/>
      <c r="I11" s="28">
        <f>+I16+I26+I31+I41+I46</f>
        <v>14</v>
      </c>
      <c r="J11" s="34"/>
    </row>
    <row r="12" spans="1:10" ht="13.5" customHeight="1" x14ac:dyDescent="0.15">
      <c r="A12" s="6"/>
      <c r="B12" s="9">
        <v>3</v>
      </c>
      <c r="C12" s="32">
        <f>+C17+C22+C27+C32+C37+C47+C52+C57+C62</f>
        <v>19</v>
      </c>
      <c r="D12" s="28"/>
      <c r="E12" s="28">
        <f>+E17+E22+E27+E32+E37+E42+E47+E52+E57+E62</f>
        <v>399</v>
      </c>
      <c r="F12" s="28"/>
      <c r="G12" s="28">
        <f>+G17+G22+G27+G32+G37+G42+G47+G52+G57+G62</f>
        <v>254</v>
      </c>
      <c r="H12" s="28"/>
      <c r="I12" s="28">
        <f>+I17+I27+I32+I42+I47</f>
        <v>15</v>
      </c>
      <c r="J12" s="34"/>
    </row>
    <row r="13" spans="1:10" ht="7.5" customHeight="1" x14ac:dyDescent="0.15">
      <c r="A13" s="6"/>
      <c r="B13" s="9"/>
      <c r="C13" s="13"/>
      <c r="D13" s="13"/>
      <c r="E13" s="13"/>
      <c r="F13" s="13"/>
      <c r="G13" s="13"/>
      <c r="H13" s="13"/>
      <c r="I13" s="13"/>
      <c r="J13" s="18"/>
    </row>
    <row r="14" spans="1:10" ht="14.25" customHeight="1" x14ac:dyDescent="0.15">
      <c r="A14" s="6" t="s">
        <v>5</v>
      </c>
      <c r="B14" s="9">
        <v>30</v>
      </c>
      <c r="C14" s="26">
        <v>4</v>
      </c>
      <c r="D14" s="33"/>
      <c r="E14" s="28">
        <v>86</v>
      </c>
      <c r="F14" s="28"/>
      <c r="G14" s="28">
        <v>49</v>
      </c>
      <c r="H14" s="28"/>
      <c r="I14" s="28">
        <v>7</v>
      </c>
      <c r="J14" s="39"/>
    </row>
    <row r="15" spans="1:10" ht="13.5" customHeight="1" x14ac:dyDescent="0.15">
      <c r="A15" s="6"/>
      <c r="B15" s="9">
        <v>1</v>
      </c>
      <c r="C15" s="26">
        <v>4</v>
      </c>
      <c r="D15" s="33"/>
      <c r="E15" s="28">
        <v>85</v>
      </c>
      <c r="F15" s="28"/>
      <c r="G15" s="28">
        <v>49</v>
      </c>
      <c r="H15" s="28"/>
      <c r="I15" s="38">
        <v>7</v>
      </c>
      <c r="J15" s="40"/>
    </row>
    <row r="16" spans="1:10" ht="13.5" customHeight="1" x14ac:dyDescent="0.15">
      <c r="A16" s="6"/>
      <c r="B16" s="9">
        <v>2</v>
      </c>
      <c r="C16" s="32">
        <v>4</v>
      </c>
      <c r="D16" s="28"/>
      <c r="E16" s="28">
        <v>85</v>
      </c>
      <c r="F16" s="28"/>
      <c r="G16" s="28">
        <v>49</v>
      </c>
      <c r="H16" s="28"/>
      <c r="I16" s="28">
        <v>7</v>
      </c>
      <c r="J16" s="39"/>
    </row>
    <row r="17" spans="1:10" ht="13.5" customHeight="1" x14ac:dyDescent="0.15">
      <c r="A17" s="6"/>
      <c r="B17" s="9">
        <v>3</v>
      </c>
      <c r="C17" s="32">
        <v>4</v>
      </c>
      <c r="D17" s="28"/>
      <c r="E17" s="28">
        <v>84</v>
      </c>
      <c r="F17" s="28"/>
      <c r="G17" s="28">
        <v>50</v>
      </c>
      <c r="H17" s="28"/>
      <c r="I17" s="28">
        <v>8</v>
      </c>
      <c r="J17" s="39"/>
    </row>
    <row r="18" spans="1:10" ht="7.5" customHeight="1" x14ac:dyDescent="0.15">
      <c r="A18" s="6"/>
      <c r="B18" s="9"/>
      <c r="C18" s="13"/>
      <c r="D18" s="13"/>
      <c r="E18" s="13"/>
      <c r="F18" s="13"/>
      <c r="G18" s="13"/>
      <c r="H18" s="13"/>
      <c r="I18" s="13"/>
      <c r="J18" s="18"/>
    </row>
    <row r="19" spans="1:10" ht="14.25" customHeight="1" x14ac:dyDescent="0.15">
      <c r="A19" s="6" t="s">
        <v>12</v>
      </c>
      <c r="B19" s="9">
        <v>30</v>
      </c>
      <c r="C19" s="26">
        <v>1</v>
      </c>
      <c r="D19" s="33"/>
      <c r="E19" s="28">
        <v>39</v>
      </c>
      <c r="F19" s="28"/>
      <c r="G19" s="28">
        <v>23</v>
      </c>
      <c r="H19" s="28"/>
      <c r="I19" s="30" t="s">
        <v>8</v>
      </c>
      <c r="J19" s="31"/>
    </row>
    <row r="20" spans="1:10" ht="14.25" customHeight="1" x14ac:dyDescent="0.15">
      <c r="A20" s="6"/>
      <c r="B20" s="9">
        <v>1</v>
      </c>
      <c r="C20" s="26">
        <v>1</v>
      </c>
      <c r="D20" s="27"/>
      <c r="E20" s="28">
        <v>39</v>
      </c>
      <c r="F20" s="29"/>
      <c r="G20" s="28">
        <v>23</v>
      </c>
      <c r="H20" s="29"/>
      <c r="I20" s="30" t="s">
        <v>8</v>
      </c>
      <c r="J20" s="31"/>
    </row>
    <row r="21" spans="1:10" ht="13.5" customHeight="1" x14ac:dyDescent="0.15">
      <c r="A21" s="6"/>
      <c r="B21" s="9">
        <v>2</v>
      </c>
      <c r="C21" s="32">
        <v>1</v>
      </c>
      <c r="D21" s="28"/>
      <c r="E21" s="28">
        <v>40</v>
      </c>
      <c r="F21" s="28"/>
      <c r="G21" s="28">
        <v>22</v>
      </c>
      <c r="H21" s="28"/>
      <c r="I21" s="30" t="s">
        <v>8</v>
      </c>
      <c r="J21" s="31"/>
    </row>
    <row r="22" spans="1:10" ht="13.5" customHeight="1" x14ac:dyDescent="0.15">
      <c r="A22" s="6"/>
      <c r="B22" s="9">
        <v>3</v>
      </c>
      <c r="C22" s="32">
        <v>1</v>
      </c>
      <c r="D22" s="28"/>
      <c r="E22" s="28">
        <v>39</v>
      </c>
      <c r="F22" s="28"/>
      <c r="G22" s="28">
        <v>22</v>
      </c>
      <c r="H22" s="28"/>
      <c r="I22" s="30" t="s">
        <v>8</v>
      </c>
      <c r="J22" s="31"/>
    </row>
    <row r="23" spans="1:10" ht="7.5" customHeight="1" x14ac:dyDescent="0.15">
      <c r="A23" s="6"/>
      <c r="B23" s="9"/>
      <c r="C23" s="13"/>
      <c r="D23" s="13"/>
      <c r="E23" s="13"/>
      <c r="F23" s="13"/>
      <c r="G23" s="13"/>
      <c r="H23" s="13"/>
      <c r="I23" s="13"/>
      <c r="J23" s="18"/>
    </row>
    <row r="24" spans="1:10" ht="14.25" customHeight="1" x14ac:dyDescent="0.15">
      <c r="A24" s="6" t="s">
        <v>13</v>
      </c>
      <c r="B24" s="9">
        <v>30</v>
      </c>
      <c r="C24" s="26">
        <v>2</v>
      </c>
      <c r="D24" s="33"/>
      <c r="E24" s="28">
        <v>72</v>
      </c>
      <c r="F24" s="28"/>
      <c r="G24" s="28">
        <v>49</v>
      </c>
      <c r="H24" s="28"/>
      <c r="I24" s="28">
        <v>2</v>
      </c>
      <c r="J24" s="34"/>
    </row>
    <row r="25" spans="1:10" ht="14.25" customHeight="1" x14ac:dyDescent="0.15">
      <c r="A25" s="6"/>
      <c r="B25" s="9">
        <v>1</v>
      </c>
      <c r="C25" s="26">
        <v>2</v>
      </c>
      <c r="D25" s="27"/>
      <c r="E25" s="28">
        <v>73</v>
      </c>
      <c r="F25" s="29"/>
      <c r="G25" s="28">
        <v>51</v>
      </c>
      <c r="H25" s="29"/>
      <c r="I25" s="38">
        <v>2</v>
      </c>
      <c r="J25" s="40"/>
    </row>
    <row r="26" spans="1:10" ht="13.5" customHeight="1" x14ac:dyDescent="0.15">
      <c r="A26" s="6"/>
      <c r="B26" s="9">
        <v>2</v>
      </c>
      <c r="C26" s="32">
        <v>2</v>
      </c>
      <c r="D26" s="28"/>
      <c r="E26" s="28">
        <v>73</v>
      </c>
      <c r="F26" s="28"/>
      <c r="G26" s="28">
        <v>52</v>
      </c>
      <c r="H26" s="28"/>
      <c r="I26" s="28">
        <v>2</v>
      </c>
      <c r="J26" s="39"/>
    </row>
    <row r="27" spans="1:10" ht="13.5" customHeight="1" x14ac:dyDescent="0.15">
      <c r="A27" s="6"/>
      <c r="B27" s="9">
        <v>3</v>
      </c>
      <c r="C27" s="32">
        <v>2</v>
      </c>
      <c r="D27" s="28"/>
      <c r="E27" s="28">
        <v>73</v>
      </c>
      <c r="F27" s="28"/>
      <c r="G27" s="28">
        <v>52</v>
      </c>
      <c r="H27" s="28"/>
      <c r="I27" s="28">
        <v>2</v>
      </c>
      <c r="J27" s="39"/>
    </row>
    <row r="28" spans="1:10" ht="7.5" customHeight="1" x14ac:dyDescent="0.15">
      <c r="A28" s="6"/>
      <c r="B28" s="9"/>
      <c r="C28" s="13"/>
      <c r="D28" s="13"/>
      <c r="E28" s="13"/>
      <c r="F28" s="13"/>
      <c r="G28" s="13"/>
      <c r="H28" s="13"/>
      <c r="I28" s="21"/>
      <c r="J28" s="18"/>
    </row>
    <row r="29" spans="1:10" ht="14.25" customHeight="1" x14ac:dyDescent="0.15">
      <c r="A29" s="6" t="s">
        <v>14</v>
      </c>
      <c r="B29" s="9">
        <v>30</v>
      </c>
      <c r="C29" s="26">
        <v>3</v>
      </c>
      <c r="D29" s="33"/>
      <c r="E29" s="28">
        <v>61</v>
      </c>
      <c r="F29" s="28"/>
      <c r="G29" s="28">
        <v>36</v>
      </c>
      <c r="H29" s="28"/>
      <c r="I29" s="33">
        <v>2</v>
      </c>
      <c r="J29" s="34"/>
    </row>
    <row r="30" spans="1:10" ht="14.25" customHeight="1" x14ac:dyDescent="0.15">
      <c r="A30" s="6"/>
      <c r="B30" s="9">
        <v>1</v>
      </c>
      <c r="C30" s="26">
        <v>3</v>
      </c>
      <c r="D30" s="27"/>
      <c r="E30" s="28">
        <v>63</v>
      </c>
      <c r="F30" s="29"/>
      <c r="G30" s="28">
        <v>35</v>
      </c>
      <c r="H30" s="29"/>
      <c r="I30" s="38">
        <v>2</v>
      </c>
      <c r="J30" s="34"/>
    </row>
    <row r="31" spans="1:10" ht="13.5" customHeight="1" x14ac:dyDescent="0.15">
      <c r="A31" s="6"/>
      <c r="B31" s="9">
        <v>2</v>
      </c>
      <c r="C31" s="32">
        <v>3</v>
      </c>
      <c r="D31" s="28"/>
      <c r="E31" s="28">
        <v>66</v>
      </c>
      <c r="F31" s="28"/>
      <c r="G31" s="28">
        <v>35</v>
      </c>
      <c r="H31" s="28"/>
      <c r="I31" s="28">
        <v>3</v>
      </c>
      <c r="J31" s="39"/>
    </row>
    <row r="32" spans="1:10" ht="13.5" customHeight="1" x14ac:dyDescent="0.15">
      <c r="A32" s="6"/>
      <c r="B32" s="9">
        <v>3</v>
      </c>
      <c r="C32" s="32">
        <v>3</v>
      </c>
      <c r="D32" s="28"/>
      <c r="E32" s="28">
        <v>71</v>
      </c>
      <c r="F32" s="28"/>
      <c r="G32" s="28">
        <v>36</v>
      </c>
      <c r="H32" s="28"/>
      <c r="I32" s="28">
        <v>3</v>
      </c>
      <c r="J32" s="39"/>
    </row>
    <row r="33" spans="1:10" ht="7.5" customHeight="1" x14ac:dyDescent="0.15">
      <c r="A33" s="6"/>
      <c r="B33" s="9"/>
      <c r="C33" s="13"/>
      <c r="D33" s="13"/>
      <c r="E33" s="13"/>
      <c r="F33" s="13"/>
      <c r="G33" s="13"/>
      <c r="H33" s="13"/>
      <c r="I33" s="21"/>
      <c r="J33" s="18"/>
    </row>
    <row r="34" spans="1:10" ht="14.25" customHeight="1" x14ac:dyDescent="0.15">
      <c r="A34" s="6" t="s">
        <v>15</v>
      </c>
      <c r="B34" s="9">
        <v>30</v>
      </c>
      <c r="C34" s="26">
        <v>3</v>
      </c>
      <c r="D34" s="33"/>
      <c r="E34" s="28">
        <v>44</v>
      </c>
      <c r="F34" s="28"/>
      <c r="G34" s="28">
        <v>34</v>
      </c>
      <c r="H34" s="28"/>
      <c r="I34" s="30" t="s">
        <v>8</v>
      </c>
      <c r="J34" s="31"/>
    </row>
    <row r="35" spans="1:10" ht="14.25" customHeight="1" x14ac:dyDescent="0.15">
      <c r="A35" s="6"/>
      <c r="B35" s="9">
        <v>1</v>
      </c>
      <c r="C35" s="26">
        <v>3</v>
      </c>
      <c r="D35" s="27"/>
      <c r="E35" s="28">
        <v>44</v>
      </c>
      <c r="F35" s="29"/>
      <c r="G35" s="28">
        <v>33</v>
      </c>
      <c r="H35" s="29"/>
      <c r="I35" s="30" t="s">
        <v>8</v>
      </c>
      <c r="J35" s="31"/>
    </row>
    <row r="36" spans="1:10" ht="13.5" customHeight="1" x14ac:dyDescent="0.15">
      <c r="A36" s="6"/>
      <c r="B36" s="9">
        <v>2</v>
      </c>
      <c r="C36" s="32">
        <v>3</v>
      </c>
      <c r="D36" s="28"/>
      <c r="E36" s="28">
        <v>44</v>
      </c>
      <c r="F36" s="28"/>
      <c r="G36" s="28">
        <v>33</v>
      </c>
      <c r="H36" s="28"/>
      <c r="I36" s="30" t="s">
        <v>8</v>
      </c>
      <c r="J36" s="31"/>
    </row>
    <row r="37" spans="1:10" ht="13.5" customHeight="1" x14ac:dyDescent="0.15">
      <c r="A37" s="6"/>
      <c r="B37" s="9">
        <v>3</v>
      </c>
      <c r="C37" s="32">
        <v>3</v>
      </c>
      <c r="D37" s="28"/>
      <c r="E37" s="28">
        <v>43</v>
      </c>
      <c r="F37" s="28"/>
      <c r="G37" s="28">
        <v>33</v>
      </c>
      <c r="H37" s="28"/>
      <c r="I37" s="30" t="s">
        <v>8</v>
      </c>
      <c r="J37" s="31"/>
    </row>
    <row r="38" spans="1:10" ht="7.5" customHeight="1" x14ac:dyDescent="0.15">
      <c r="A38" s="6"/>
      <c r="B38" s="9"/>
      <c r="C38" s="21"/>
      <c r="D38" s="13"/>
      <c r="E38" s="13"/>
      <c r="F38" s="13"/>
      <c r="G38" s="13"/>
      <c r="H38" s="13"/>
      <c r="I38" s="21"/>
      <c r="J38" s="18"/>
    </row>
    <row r="39" spans="1:10" ht="14.25" customHeight="1" x14ac:dyDescent="0.15">
      <c r="A39" s="6" t="s">
        <v>9</v>
      </c>
      <c r="B39" s="9">
        <v>30</v>
      </c>
      <c r="C39" s="35" t="s">
        <v>8</v>
      </c>
      <c r="D39" s="27"/>
      <c r="E39" s="28">
        <v>22</v>
      </c>
      <c r="F39" s="28"/>
      <c r="G39" s="28">
        <v>10</v>
      </c>
      <c r="H39" s="28"/>
      <c r="I39" s="30" t="s">
        <v>8</v>
      </c>
      <c r="J39" s="31"/>
    </row>
    <row r="40" spans="1:10" ht="14.25" customHeight="1" x14ac:dyDescent="0.15">
      <c r="A40" s="6"/>
      <c r="B40" s="9">
        <v>1</v>
      </c>
      <c r="C40" s="35" t="s">
        <v>8</v>
      </c>
      <c r="D40" s="27"/>
      <c r="E40" s="28">
        <v>22</v>
      </c>
      <c r="F40" s="29"/>
      <c r="G40" s="28">
        <v>10</v>
      </c>
      <c r="H40" s="29"/>
      <c r="I40" s="28">
        <v>1</v>
      </c>
      <c r="J40" s="34"/>
    </row>
    <row r="41" spans="1:10" ht="13.5" customHeight="1" x14ac:dyDescent="0.15">
      <c r="A41" s="6"/>
      <c r="B41" s="9">
        <v>2</v>
      </c>
      <c r="C41" s="35" t="s">
        <v>8</v>
      </c>
      <c r="D41" s="27"/>
      <c r="E41" s="28">
        <v>21</v>
      </c>
      <c r="F41" s="28"/>
      <c r="G41" s="28">
        <v>10</v>
      </c>
      <c r="H41" s="28"/>
      <c r="I41" s="28">
        <v>1</v>
      </c>
      <c r="J41" s="34"/>
    </row>
    <row r="42" spans="1:10" ht="13.5" customHeight="1" x14ac:dyDescent="0.15">
      <c r="A42" s="6"/>
      <c r="B42" s="9">
        <v>3</v>
      </c>
      <c r="C42" s="35" t="s">
        <v>8</v>
      </c>
      <c r="D42" s="27"/>
      <c r="E42" s="28">
        <v>21</v>
      </c>
      <c r="F42" s="28"/>
      <c r="G42" s="28">
        <v>10</v>
      </c>
      <c r="H42" s="28"/>
      <c r="I42" s="28">
        <v>1</v>
      </c>
      <c r="J42" s="34"/>
    </row>
    <row r="43" spans="1:10" ht="7.5" customHeight="1" x14ac:dyDescent="0.15">
      <c r="A43" s="6"/>
      <c r="B43" s="9"/>
      <c r="C43" s="13"/>
      <c r="D43" s="13"/>
      <c r="E43" s="13"/>
      <c r="F43" s="13"/>
      <c r="G43" s="13"/>
      <c r="H43" s="13"/>
      <c r="I43" s="13"/>
      <c r="J43" s="18"/>
    </row>
    <row r="44" spans="1:10" ht="14.25" customHeight="1" x14ac:dyDescent="0.15">
      <c r="A44" s="6" t="s">
        <v>16</v>
      </c>
      <c r="B44" s="9">
        <v>30</v>
      </c>
      <c r="C44" s="26">
        <v>1</v>
      </c>
      <c r="D44" s="33"/>
      <c r="E44" s="28">
        <v>28</v>
      </c>
      <c r="F44" s="28"/>
      <c r="G44" s="28">
        <v>17</v>
      </c>
      <c r="H44" s="28"/>
      <c r="I44" s="36" t="s">
        <v>8</v>
      </c>
      <c r="J44" s="37"/>
    </row>
    <row r="45" spans="1:10" ht="14.25" customHeight="1" x14ac:dyDescent="0.15">
      <c r="A45" s="6"/>
      <c r="B45" s="9">
        <v>1</v>
      </c>
      <c r="C45" s="26">
        <v>1</v>
      </c>
      <c r="D45" s="27"/>
      <c r="E45" s="28">
        <v>28</v>
      </c>
      <c r="F45" s="29"/>
      <c r="G45" s="28">
        <v>18</v>
      </c>
      <c r="H45" s="29"/>
      <c r="I45" s="28">
        <v>1</v>
      </c>
      <c r="J45" s="34"/>
    </row>
    <row r="46" spans="1:10" ht="13.5" customHeight="1" x14ac:dyDescent="0.15">
      <c r="A46" s="6"/>
      <c r="B46" s="9">
        <v>2</v>
      </c>
      <c r="C46" s="32">
        <v>1</v>
      </c>
      <c r="D46" s="28"/>
      <c r="E46" s="28">
        <v>25</v>
      </c>
      <c r="F46" s="28"/>
      <c r="G46" s="28">
        <v>18</v>
      </c>
      <c r="H46" s="28"/>
      <c r="I46" s="28">
        <v>1</v>
      </c>
      <c r="J46" s="34"/>
    </row>
    <row r="47" spans="1:10" ht="13.5" customHeight="1" x14ac:dyDescent="0.15">
      <c r="A47" s="6"/>
      <c r="B47" s="9">
        <v>3</v>
      </c>
      <c r="C47" s="32">
        <v>1</v>
      </c>
      <c r="D47" s="28"/>
      <c r="E47" s="28">
        <v>26</v>
      </c>
      <c r="F47" s="28"/>
      <c r="G47" s="28">
        <v>18</v>
      </c>
      <c r="H47" s="28"/>
      <c r="I47" s="28">
        <v>1</v>
      </c>
      <c r="J47" s="34"/>
    </row>
    <row r="48" spans="1:10" ht="7.5" customHeight="1" x14ac:dyDescent="0.15">
      <c r="A48" s="6"/>
      <c r="B48" s="9"/>
      <c r="C48" s="13"/>
      <c r="D48" s="13"/>
      <c r="E48" s="13"/>
      <c r="F48" s="13"/>
      <c r="G48" s="13"/>
      <c r="H48" s="13"/>
      <c r="I48" s="21"/>
      <c r="J48" s="18"/>
    </row>
    <row r="49" spans="1:10" ht="14.25" customHeight="1" x14ac:dyDescent="0.15">
      <c r="A49" s="6" t="s">
        <v>6</v>
      </c>
      <c r="B49" s="9">
        <v>30</v>
      </c>
      <c r="C49" s="26">
        <v>1</v>
      </c>
      <c r="D49" s="33"/>
      <c r="E49" s="28">
        <v>12</v>
      </c>
      <c r="F49" s="28"/>
      <c r="G49" s="28">
        <v>9</v>
      </c>
      <c r="H49" s="28"/>
      <c r="I49" s="30" t="s">
        <v>8</v>
      </c>
      <c r="J49" s="31"/>
    </row>
    <row r="50" spans="1:10" ht="14.25" customHeight="1" x14ac:dyDescent="0.15">
      <c r="A50" s="6"/>
      <c r="B50" s="9">
        <v>1</v>
      </c>
      <c r="C50" s="26">
        <v>1</v>
      </c>
      <c r="D50" s="27"/>
      <c r="E50" s="28">
        <v>12</v>
      </c>
      <c r="F50" s="29"/>
      <c r="G50" s="28">
        <v>9</v>
      </c>
      <c r="H50" s="29"/>
      <c r="I50" s="30" t="s">
        <v>8</v>
      </c>
      <c r="J50" s="31"/>
    </row>
    <row r="51" spans="1:10" ht="14.25" customHeight="1" x14ac:dyDescent="0.15">
      <c r="A51" s="6"/>
      <c r="B51" s="9">
        <v>2</v>
      </c>
      <c r="C51" s="26">
        <v>1</v>
      </c>
      <c r="D51" s="27"/>
      <c r="E51" s="28">
        <v>12</v>
      </c>
      <c r="F51" s="28"/>
      <c r="G51" s="28">
        <v>9</v>
      </c>
      <c r="H51" s="28"/>
      <c r="I51" s="30" t="s">
        <v>8</v>
      </c>
      <c r="J51" s="31"/>
    </row>
    <row r="52" spans="1:10" ht="13.5" customHeight="1" x14ac:dyDescent="0.15">
      <c r="A52" s="6"/>
      <c r="B52" s="9">
        <v>3</v>
      </c>
      <c r="C52" s="32">
        <v>1</v>
      </c>
      <c r="D52" s="28"/>
      <c r="E52" s="28">
        <v>12</v>
      </c>
      <c r="F52" s="28"/>
      <c r="G52" s="28">
        <v>9</v>
      </c>
      <c r="H52" s="28"/>
      <c r="I52" s="30" t="s">
        <v>8</v>
      </c>
      <c r="J52" s="31"/>
    </row>
    <row r="53" spans="1:10" ht="7.5" customHeight="1" x14ac:dyDescent="0.15">
      <c r="A53" s="6"/>
      <c r="B53" s="9"/>
      <c r="C53" s="13"/>
      <c r="D53" s="13"/>
      <c r="E53" s="13"/>
      <c r="F53" s="13"/>
      <c r="G53" s="13"/>
      <c r="H53" s="13"/>
      <c r="I53" s="22"/>
      <c r="J53" s="18"/>
    </row>
    <row r="54" spans="1:10" ht="14.25" customHeight="1" x14ac:dyDescent="0.15">
      <c r="A54" s="6" t="s">
        <v>17</v>
      </c>
      <c r="B54" s="9">
        <v>30</v>
      </c>
      <c r="C54" s="26">
        <v>2</v>
      </c>
      <c r="D54" s="33"/>
      <c r="E54" s="28">
        <v>8</v>
      </c>
      <c r="F54" s="28"/>
      <c r="G54" s="28">
        <v>10</v>
      </c>
      <c r="H54" s="28"/>
      <c r="I54" s="30" t="s">
        <v>8</v>
      </c>
      <c r="J54" s="31"/>
    </row>
    <row r="55" spans="1:10" ht="14.25" customHeight="1" x14ac:dyDescent="0.15">
      <c r="A55" s="6"/>
      <c r="B55" s="9">
        <v>1</v>
      </c>
      <c r="C55" s="26">
        <v>2</v>
      </c>
      <c r="D55" s="27"/>
      <c r="E55" s="28">
        <v>8</v>
      </c>
      <c r="F55" s="29"/>
      <c r="G55" s="28">
        <v>9</v>
      </c>
      <c r="H55" s="29"/>
      <c r="I55" s="30" t="s">
        <v>8</v>
      </c>
      <c r="J55" s="31"/>
    </row>
    <row r="56" spans="1:10" ht="14.25" customHeight="1" x14ac:dyDescent="0.15">
      <c r="A56" s="6"/>
      <c r="B56" s="9">
        <v>2</v>
      </c>
      <c r="C56" s="26">
        <v>2</v>
      </c>
      <c r="D56" s="27"/>
      <c r="E56" s="28">
        <v>8</v>
      </c>
      <c r="F56" s="29"/>
      <c r="G56" s="28">
        <v>9</v>
      </c>
      <c r="H56" s="28"/>
      <c r="I56" s="30" t="s">
        <v>8</v>
      </c>
      <c r="J56" s="31"/>
    </row>
    <row r="57" spans="1:10" ht="13.5" customHeight="1" x14ac:dyDescent="0.15">
      <c r="A57" s="6"/>
      <c r="B57" s="9">
        <v>3</v>
      </c>
      <c r="C57" s="32">
        <v>2</v>
      </c>
      <c r="D57" s="28"/>
      <c r="E57" s="28">
        <v>8</v>
      </c>
      <c r="F57" s="28"/>
      <c r="G57" s="28">
        <v>9</v>
      </c>
      <c r="H57" s="28"/>
      <c r="I57" s="30" t="s">
        <v>8</v>
      </c>
      <c r="J57" s="31"/>
    </row>
    <row r="58" spans="1:10" ht="7.5" customHeight="1" x14ac:dyDescent="0.15">
      <c r="A58" s="6"/>
      <c r="B58" s="9"/>
      <c r="C58" s="13"/>
      <c r="D58" s="13"/>
      <c r="E58" s="13"/>
      <c r="F58" s="13"/>
      <c r="G58" s="13"/>
      <c r="H58" s="13"/>
      <c r="I58" s="22"/>
      <c r="J58" s="23"/>
    </row>
    <row r="59" spans="1:10" ht="14.25" customHeight="1" x14ac:dyDescent="0.15">
      <c r="A59" s="6" t="s">
        <v>18</v>
      </c>
      <c r="B59" s="9">
        <v>30</v>
      </c>
      <c r="C59" s="26">
        <v>2</v>
      </c>
      <c r="D59" s="33"/>
      <c r="E59" s="28">
        <v>23</v>
      </c>
      <c r="F59" s="28"/>
      <c r="G59" s="28">
        <v>17</v>
      </c>
      <c r="H59" s="28"/>
      <c r="I59" s="30" t="s">
        <v>8</v>
      </c>
      <c r="J59" s="31"/>
    </row>
    <row r="60" spans="1:10" ht="14.25" customHeight="1" x14ac:dyDescent="0.15">
      <c r="A60" s="6"/>
      <c r="B60" s="9">
        <v>1</v>
      </c>
      <c r="C60" s="26">
        <v>2</v>
      </c>
      <c r="D60" s="27"/>
      <c r="E60" s="28">
        <v>23</v>
      </c>
      <c r="F60" s="29"/>
      <c r="G60" s="28">
        <v>16</v>
      </c>
      <c r="H60" s="29"/>
      <c r="I60" s="30" t="s">
        <v>8</v>
      </c>
      <c r="J60" s="31"/>
    </row>
    <row r="61" spans="1:10" ht="14.25" customHeight="1" x14ac:dyDescent="0.15">
      <c r="A61" s="6"/>
      <c r="B61" s="9">
        <v>2</v>
      </c>
      <c r="C61" s="26">
        <v>2</v>
      </c>
      <c r="D61" s="27"/>
      <c r="E61" s="28">
        <v>22</v>
      </c>
      <c r="F61" s="28"/>
      <c r="G61" s="28">
        <v>16</v>
      </c>
      <c r="H61" s="28"/>
      <c r="I61" s="30" t="s">
        <v>8</v>
      </c>
      <c r="J61" s="31"/>
    </row>
    <row r="62" spans="1:10" ht="13.5" customHeight="1" x14ac:dyDescent="0.15">
      <c r="A62" s="6"/>
      <c r="B62" s="9">
        <v>3</v>
      </c>
      <c r="C62" s="32">
        <v>2</v>
      </c>
      <c r="D62" s="28"/>
      <c r="E62" s="28">
        <v>22</v>
      </c>
      <c r="F62" s="28"/>
      <c r="G62" s="28">
        <v>15</v>
      </c>
      <c r="H62" s="28"/>
      <c r="I62" s="30" t="s">
        <v>8</v>
      </c>
      <c r="J62" s="31"/>
    </row>
    <row r="63" spans="1:10" ht="7.5" customHeight="1" x14ac:dyDescent="0.15">
      <c r="A63" s="7"/>
      <c r="B63" s="10"/>
      <c r="C63" s="14"/>
      <c r="D63" s="14"/>
      <c r="E63" s="14"/>
      <c r="F63" s="14"/>
      <c r="G63" s="14"/>
      <c r="H63" s="14"/>
      <c r="I63" s="15"/>
      <c r="J63" s="19"/>
    </row>
    <row r="64" spans="1:10" ht="14.25" customHeight="1" x14ac:dyDescent="0.15">
      <c r="A64" s="24" t="s">
        <v>21</v>
      </c>
      <c r="B64" s="25"/>
      <c r="C64" s="25"/>
      <c r="D64" s="25"/>
      <c r="E64" s="25"/>
      <c r="F64" s="25"/>
      <c r="G64" s="25"/>
      <c r="H64" s="25"/>
      <c r="I64" s="25"/>
      <c r="J64" s="25"/>
    </row>
    <row r="65" spans="2:10" ht="14.25" customHeight="1" x14ac:dyDescent="0.15">
      <c r="B65" s="11"/>
      <c r="C65" s="11"/>
      <c r="D65" s="11"/>
      <c r="E65" s="11"/>
      <c r="F65" s="11"/>
      <c r="G65" s="11"/>
      <c r="H65" s="11"/>
      <c r="I65" s="11"/>
      <c r="J65" s="11"/>
    </row>
  </sheetData>
  <mergeCells count="181">
    <mergeCell ref="C7:D7"/>
    <mergeCell ref="E7:F7"/>
    <mergeCell ref="G7:H7"/>
    <mergeCell ref="I7:J7"/>
    <mergeCell ref="C9:D9"/>
    <mergeCell ref="E9:F9"/>
    <mergeCell ref="G9:H9"/>
    <mergeCell ref="I9:J9"/>
    <mergeCell ref="C10:D10"/>
    <mergeCell ref="E10:F10"/>
    <mergeCell ref="G10:H10"/>
    <mergeCell ref="I10:J10"/>
    <mergeCell ref="C11:D11"/>
    <mergeCell ref="E11:F11"/>
    <mergeCell ref="G11:H11"/>
    <mergeCell ref="I11:J11"/>
    <mergeCell ref="C12:D12"/>
    <mergeCell ref="E12:F12"/>
    <mergeCell ref="G12:H12"/>
    <mergeCell ref="I12:J12"/>
    <mergeCell ref="C14:D14"/>
    <mergeCell ref="E14:F14"/>
    <mergeCell ref="G14:H14"/>
    <mergeCell ref="I14:J14"/>
    <mergeCell ref="C15:D15"/>
    <mergeCell ref="E15:F15"/>
    <mergeCell ref="G15:H15"/>
    <mergeCell ref="I15:J15"/>
    <mergeCell ref="C16:D16"/>
    <mergeCell ref="E16:F16"/>
    <mergeCell ref="G16:H16"/>
    <mergeCell ref="I16:J16"/>
    <mergeCell ref="C17:D17"/>
    <mergeCell ref="E17:F17"/>
    <mergeCell ref="G17:H17"/>
    <mergeCell ref="I17:J17"/>
    <mergeCell ref="C19:D19"/>
    <mergeCell ref="E19:F19"/>
    <mergeCell ref="G19:H19"/>
    <mergeCell ref="I19:J19"/>
    <mergeCell ref="C20:D20"/>
    <mergeCell ref="E20:F20"/>
    <mergeCell ref="G20:H20"/>
    <mergeCell ref="I20:J20"/>
    <mergeCell ref="C21:D21"/>
    <mergeCell ref="E21:F21"/>
    <mergeCell ref="G21:H21"/>
    <mergeCell ref="I21:J21"/>
    <mergeCell ref="C22:D22"/>
    <mergeCell ref="E22:F22"/>
    <mergeCell ref="G22:H22"/>
    <mergeCell ref="I22:J22"/>
    <mergeCell ref="C24:D24"/>
    <mergeCell ref="E24:F24"/>
    <mergeCell ref="G24:H24"/>
    <mergeCell ref="I24:J24"/>
    <mergeCell ref="C25:D25"/>
    <mergeCell ref="E25:F25"/>
    <mergeCell ref="G25:H25"/>
    <mergeCell ref="I25:J25"/>
    <mergeCell ref="C26:D26"/>
    <mergeCell ref="E26:F26"/>
    <mergeCell ref="G26:H26"/>
    <mergeCell ref="I26:J26"/>
    <mergeCell ref="C27:D27"/>
    <mergeCell ref="E27:F27"/>
    <mergeCell ref="G27:H27"/>
    <mergeCell ref="I27:J27"/>
    <mergeCell ref="C29:D29"/>
    <mergeCell ref="E29:F29"/>
    <mergeCell ref="G29:H29"/>
    <mergeCell ref="I29:J29"/>
    <mergeCell ref="C30:D30"/>
    <mergeCell ref="E30:F30"/>
    <mergeCell ref="G30:H30"/>
    <mergeCell ref="I30:J30"/>
    <mergeCell ref="C31:D31"/>
    <mergeCell ref="E31:F31"/>
    <mergeCell ref="G31:H31"/>
    <mergeCell ref="I31:J31"/>
    <mergeCell ref="C32:D32"/>
    <mergeCell ref="E32:F32"/>
    <mergeCell ref="G32:H32"/>
    <mergeCell ref="I32:J32"/>
    <mergeCell ref="C34:D34"/>
    <mergeCell ref="E34:F34"/>
    <mergeCell ref="G34:H34"/>
    <mergeCell ref="I34:J34"/>
    <mergeCell ref="C35:D35"/>
    <mergeCell ref="E35:F35"/>
    <mergeCell ref="G35:H35"/>
    <mergeCell ref="I35:J35"/>
    <mergeCell ref="C36:D36"/>
    <mergeCell ref="E36:F36"/>
    <mergeCell ref="G36:H36"/>
    <mergeCell ref="I36:J36"/>
    <mergeCell ref="C37:D37"/>
    <mergeCell ref="E37:F37"/>
    <mergeCell ref="G37:H37"/>
    <mergeCell ref="I37:J37"/>
    <mergeCell ref="C39:D39"/>
    <mergeCell ref="E39:F39"/>
    <mergeCell ref="G39:H39"/>
    <mergeCell ref="I39:J39"/>
    <mergeCell ref="C40:D40"/>
    <mergeCell ref="E40:F40"/>
    <mergeCell ref="G40:H40"/>
    <mergeCell ref="I40:J40"/>
    <mergeCell ref="C41:D41"/>
    <mergeCell ref="E41:F41"/>
    <mergeCell ref="G41:H41"/>
    <mergeCell ref="I41:J41"/>
    <mergeCell ref="C42:D42"/>
    <mergeCell ref="E42:F42"/>
    <mergeCell ref="G42:H42"/>
    <mergeCell ref="I42:J42"/>
    <mergeCell ref="C44:D44"/>
    <mergeCell ref="E44:F44"/>
    <mergeCell ref="G44:H44"/>
    <mergeCell ref="I44:J44"/>
    <mergeCell ref="C45:D45"/>
    <mergeCell ref="E45:F45"/>
    <mergeCell ref="G45:H45"/>
    <mergeCell ref="I45:J45"/>
    <mergeCell ref="C46:D46"/>
    <mergeCell ref="E46:F46"/>
    <mergeCell ref="G46:H46"/>
    <mergeCell ref="I46:J46"/>
    <mergeCell ref="C47:D47"/>
    <mergeCell ref="E47:F47"/>
    <mergeCell ref="G47:H47"/>
    <mergeCell ref="I47:J47"/>
    <mergeCell ref="C49:D49"/>
    <mergeCell ref="E49:F49"/>
    <mergeCell ref="G49:H49"/>
    <mergeCell ref="I49:J49"/>
    <mergeCell ref="C50:D50"/>
    <mergeCell ref="E50:F50"/>
    <mergeCell ref="G50:H50"/>
    <mergeCell ref="I50:J50"/>
    <mergeCell ref="C51:D51"/>
    <mergeCell ref="E51:F51"/>
    <mergeCell ref="G51:H51"/>
    <mergeCell ref="I51:J51"/>
    <mergeCell ref="C52:D52"/>
    <mergeCell ref="E52:F52"/>
    <mergeCell ref="G52:H52"/>
    <mergeCell ref="I52:J52"/>
    <mergeCell ref="C54:D54"/>
    <mergeCell ref="E54:F54"/>
    <mergeCell ref="G54:H54"/>
    <mergeCell ref="I54:J54"/>
    <mergeCell ref="C55:D55"/>
    <mergeCell ref="E55:F55"/>
    <mergeCell ref="G55:H55"/>
    <mergeCell ref="I55:J55"/>
    <mergeCell ref="C56:D56"/>
    <mergeCell ref="E56:F56"/>
    <mergeCell ref="G56:H56"/>
    <mergeCell ref="I56:J56"/>
    <mergeCell ref="C57:D57"/>
    <mergeCell ref="E57:F57"/>
    <mergeCell ref="G57:H57"/>
    <mergeCell ref="I57:J57"/>
    <mergeCell ref="C59:D59"/>
    <mergeCell ref="E59:F59"/>
    <mergeCell ref="G59:H59"/>
    <mergeCell ref="I59:J59"/>
    <mergeCell ref="A64:J64"/>
    <mergeCell ref="C60:D60"/>
    <mergeCell ref="E60:F60"/>
    <mergeCell ref="G60:H60"/>
    <mergeCell ref="I60:J60"/>
    <mergeCell ref="C61:D61"/>
    <mergeCell ref="E61:F61"/>
    <mergeCell ref="G61:H61"/>
    <mergeCell ref="I61:J61"/>
    <mergeCell ref="C62:D62"/>
    <mergeCell ref="E62:F62"/>
    <mergeCell ref="G62:H62"/>
    <mergeCell ref="I62:J62"/>
  </mergeCells>
  <phoneticPr fontId="1"/>
  <printOptions horizontalCentered="1"/>
  <pageMargins left="0.78740157480314965" right="0.82677165354330706" top="0.78740157480314965" bottom="0" header="0.19685039370078741" footer="0.1968503937007874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zoomScaleNormal="100" workbookViewId="0">
      <pane ySplit="6" topLeftCell="A28" activePane="bottomLeft" state="frozen"/>
      <selection pane="bottomLeft" activeCell="H18" sqref="H18"/>
    </sheetView>
  </sheetViews>
  <sheetFormatPr defaultColWidth="9" defaultRowHeight="14.25" customHeight="1" x14ac:dyDescent="0.15"/>
  <cols>
    <col min="1" max="1" width="10.875" style="44" customWidth="1"/>
    <col min="2" max="2" width="4.625" style="45" customWidth="1"/>
    <col min="3" max="3" width="8.25" style="44" customWidth="1"/>
    <col min="4" max="4" width="7.125" style="44" customWidth="1"/>
    <col min="5" max="5" width="8.25" style="44" customWidth="1"/>
    <col min="6" max="6" width="7.125" style="44" customWidth="1"/>
    <col min="7" max="7" width="8.5" style="44" customWidth="1"/>
    <col min="8" max="8" width="7.125" style="44" customWidth="1"/>
    <col min="9" max="9" width="8.375" style="44" customWidth="1"/>
    <col min="10" max="10" width="7.125" style="44" customWidth="1"/>
    <col min="11" max="11" width="8.625" style="44" bestFit="1" customWidth="1"/>
    <col min="12" max="12" width="7.125" style="44" customWidth="1"/>
    <col min="13" max="13" width="9" style="44" customWidth="1"/>
    <col min="14" max="16384" width="9" style="44"/>
  </cols>
  <sheetData>
    <row r="1" spans="1:13" ht="14.25" customHeight="1" x14ac:dyDescent="0.15">
      <c r="L1" s="83" t="s">
        <v>37</v>
      </c>
    </row>
    <row r="2" spans="1:13" ht="18.75" customHeight="1" x14ac:dyDescent="0.15"/>
    <row r="3" spans="1:13" ht="18.75" x14ac:dyDescent="0.2">
      <c r="A3" s="82" t="s">
        <v>36</v>
      </c>
    </row>
    <row r="4" spans="1:13" ht="18.75" customHeight="1" thickBot="1" x14ac:dyDescent="0.2">
      <c r="K4" s="81"/>
      <c r="L4" s="81"/>
    </row>
    <row r="5" spans="1:13" ht="18" customHeight="1" x14ac:dyDescent="0.15">
      <c r="A5" s="80" t="s">
        <v>35</v>
      </c>
      <c r="B5" s="79" t="s">
        <v>34</v>
      </c>
      <c r="C5" s="75" t="s">
        <v>33</v>
      </c>
      <c r="D5" s="78"/>
      <c r="E5" s="77" t="s">
        <v>32</v>
      </c>
      <c r="F5" s="76"/>
      <c r="G5" s="75" t="s">
        <v>31</v>
      </c>
      <c r="H5" s="78"/>
      <c r="I5" s="77" t="s">
        <v>30</v>
      </c>
      <c r="J5" s="76"/>
      <c r="K5" s="75" t="s">
        <v>29</v>
      </c>
      <c r="L5" s="74"/>
    </row>
    <row r="6" spans="1:13" ht="36" customHeight="1" x14ac:dyDescent="0.15">
      <c r="A6" s="73"/>
      <c r="B6" s="72"/>
      <c r="C6" s="70" t="s">
        <v>28</v>
      </c>
      <c r="D6" s="71" t="s">
        <v>27</v>
      </c>
      <c r="E6" s="70" t="s">
        <v>28</v>
      </c>
      <c r="F6" s="71" t="s">
        <v>27</v>
      </c>
      <c r="G6" s="70" t="s">
        <v>28</v>
      </c>
      <c r="H6" s="71" t="s">
        <v>27</v>
      </c>
      <c r="I6" s="70" t="s">
        <v>28</v>
      </c>
      <c r="J6" s="71" t="s">
        <v>27</v>
      </c>
      <c r="K6" s="70" t="s">
        <v>28</v>
      </c>
      <c r="L6" s="69" t="s">
        <v>27</v>
      </c>
    </row>
    <row r="7" spans="1:13" ht="15.75" customHeight="1" x14ac:dyDescent="0.15">
      <c r="A7" s="68"/>
      <c r="B7" s="67"/>
      <c r="C7" s="66"/>
      <c r="D7" s="66"/>
      <c r="E7" s="66"/>
      <c r="F7" s="66"/>
      <c r="G7" s="66"/>
      <c r="H7" s="66"/>
      <c r="I7" s="66"/>
      <c r="J7" s="66"/>
      <c r="K7" s="66"/>
      <c r="L7" s="65"/>
    </row>
    <row r="8" spans="1:13" ht="15.75" customHeight="1" x14ac:dyDescent="0.15">
      <c r="A8" s="62" t="s">
        <v>11</v>
      </c>
      <c r="B8" s="61">
        <v>30</v>
      </c>
      <c r="C8" s="58">
        <f>C12+C16+C20+C24+C28+C36+C40+C44+C48+C32</f>
        <v>14525</v>
      </c>
      <c r="D8" s="58">
        <f>D12+D16+D20+D24+D28+D36+D40+D44+D48+D32</f>
        <v>1188</v>
      </c>
      <c r="E8" s="58">
        <f>E12+E16+E20+E24+E28+E36+E40+E44+E48+E32</f>
        <v>51790</v>
      </c>
      <c r="F8" s="58">
        <f>F12+F16+F20+F24+F28+F36+F40+F44+F48+F32</f>
        <v>760</v>
      </c>
      <c r="G8" s="58">
        <f>G12+G16+G20+G24+G28+G36+G40+G44+G48+G32</f>
        <v>33972</v>
      </c>
      <c r="H8" s="58">
        <f>H12+H16+H20+H24+H28+H36+H40+H44+H48+H32</f>
        <v>3197</v>
      </c>
      <c r="I8" s="58">
        <f>I12+I16+I20+I24+I28+I36+I40+I44+I48+I32</f>
        <v>19620</v>
      </c>
      <c r="J8" s="58">
        <f>J12+J16+J20+J24+J28+J36+J40+J44+J48+J32</f>
        <v>394</v>
      </c>
      <c r="K8" s="58">
        <f>K12+K16+K20+K24+K28+K36+K40+K44+K48+K32</f>
        <v>17442</v>
      </c>
      <c r="L8" s="63">
        <f>L12+L16+L20+L24+L28+L36+L40+L44+L48+L32</f>
        <v>1133</v>
      </c>
    </row>
    <row r="9" spans="1:13" ht="15.75" customHeight="1" x14ac:dyDescent="0.15">
      <c r="A9" s="62"/>
      <c r="B9" s="61">
        <v>1</v>
      </c>
      <c r="C9" s="58">
        <f>C13+C17+C21+C25+C29+C37+C41+C45+C49+C33</f>
        <v>13674</v>
      </c>
      <c r="D9" s="58">
        <f>D13+D17+D21+D25+D29+D37+D41+D45+D49+D33</f>
        <v>1248</v>
      </c>
      <c r="E9" s="58">
        <f>E13+E17+E21+E25+E29+E37+E41+E45+E49+E33</f>
        <v>50152</v>
      </c>
      <c r="F9" s="58">
        <f>F13+F17+F21+F25+F29+F37+F41+F45+F49+F33</f>
        <v>519</v>
      </c>
      <c r="G9" s="58">
        <f>G13+G17+G21+G25+G29+G37+G41+G45+G49+G33</f>
        <v>33850</v>
      </c>
      <c r="H9" s="58">
        <f>H13+H17+H21+H25+H29+H37+H41+H45+H49+H33</f>
        <v>3852</v>
      </c>
      <c r="I9" s="58">
        <f>I13+I17+I21+I25+I29+I37+I41+I45+I49+I33</f>
        <v>18245</v>
      </c>
      <c r="J9" s="58">
        <f>J13+J17+J21+J25+J29+J37+J41+J45+J49+J33</f>
        <v>305</v>
      </c>
      <c r="K9" s="58">
        <f>K13+K17+K21+K25+K29+K37+K41+K45+K49+K33</f>
        <v>17565</v>
      </c>
      <c r="L9" s="63">
        <f>L13+L17+L21+L25+L29+L37+L41+L45+L49+L33</f>
        <v>1086</v>
      </c>
    </row>
    <row r="10" spans="1:13" ht="15.75" customHeight="1" x14ac:dyDescent="0.15">
      <c r="A10" s="62"/>
      <c r="B10" s="61">
        <v>2</v>
      </c>
      <c r="C10" s="58">
        <f>C14+C18+C22+C26+C30+C38+C42+C46+C50+C34</f>
        <v>11406</v>
      </c>
      <c r="D10" s="59" t="s">
        <v>8</v>
      </c>
      <c r="E10" s="58">
        <f>E14+E18+E22+E26+E30+E38+E42+E46+E50+E34</f>
        <v>41385</v>
      </c>
      <c r="F10" s="59" t="s">
        <v>8</v>
      </c>
      <c r="G10" s="58">
        <f>G14+G18+G22+G26+G30+G38+G42+G46+G50+G34</f>
        <v>30120</v>
      </c>
      <c r="H10" s="59" t="s">
        <v>8</v>
      </c>
      <c r="I10" s="58">
        <f>I14+I18+I22+I26+I30+I38+I42+I46+I50+I34</f>
        <v>15306</v>
      </c>
      <c r="J10" s="59" t="s">
        <v>8</v>
      </c>
      <c r="K10" s="58">
        <f>K14+K18+K22+K26+K30+K38+K42+K46+K50+K34</f>
        <v>14647</v>
      </c>
      <c r="L10" s="57" t="s">
        <v>8</v>
      </c>
      <c r="M10" s="64"/>
    </row>
    <row r="11" spans="1:13" ht="15.75" customHeight="1" x14ac:dyDescent="0.15">
      <c r="A11" s="62" t="s">
        <v>26</v>
      </c>
      <c r="B11" s="61"/>
      <c r="C11" s="58"/>
      <c r="D11" s="58"/>
      <c r="E11" s="58"/>
      <c r="F11" s="58"/>
      <c r="G11" s="58"/>
      <c r="H11" s="58"/>
      <c r="I11" s="58"/>
      <c r="J11" s="58"/>
      <c r="K11" s="58"/>
      <c r="L11" s="63"/>
    </row>
    <row r="12" spans="1:13" ht="15.75" customHeight="1" x14ac:dyDescent="0.15">
      <c r="A12" s="62" t="s">
        <v>5</v>
      </c>
      <c r="B12" s="61">
        <v>30</v>
      </c>
      <c r="C12" s="58">
        <v>2301</v>
      </c>
      <c r="D12" s="59">
        <v>176</v>
      </c>
      <c r="E12" s="58">
        <v>5291</v>
      </c>
      <c r="F12" s="58">
        <v>138</v>
      </c>
      <c r="G12" s="58">
        <v>10449</v>
      </c>
      <c r="H12" s="58">
        <v>1250</v>
      </c>
      <c r="I12" s="58">
        <v>3406</v>
      </c>
      <c r="J12" s="58">
        <v>105</v>
      </c>
      <c r="K12" s="58">
        <v>2562</v>
      </c>
      <c r="L12" s="63">
        <v>132</v>
      </c>
    </row>
    <row r="13" spans="1:13" ht="15.75" customHeight="1" x14ac:dyDescent="0.15">
      <c r="A13" s="62"/>
      <c r="B13" s="61">
        <v>1</v>
      </c>
      <c r="C13" s="58">
        <v>2331</v>
      </c>
      <c r="D13" s="59">
        <v>197</v>
      </c>
      <c r="E13" s="58">
        <v>4715</v>
      </c>
      <c r="F13" s="59">
        <v>61</v>
      </c>
      <c r="G13" s="58">
        <v>10298</v>
      </c>
      <c r="H13" s="58">
        <v>1710</v>
      </c>
      <c r="I13" s="58">
        <v>3293</v>
      </c>
      <c r="J13" s="59">
        <v>77</v>
      </c>
      <c r="K13" s="58">
        <v>2539</v>
      </c>
      <c r="L13" s="63">
        <v>115</v>
      </c>
    </row>
    <row r="14" spans="1:13" ht="15.75" customHeight="1" x14ac:dyDescent="0.15">
      <c r="A14" s="62"/>
      <c r="B14" s="61">
        <v>2</v>
      </c>
      <c r="C14" s="58">
        <v>2127</v>
      </c>
      <c r="D14" s="59" t="s">
        <v>8</v>
      </c>
      <c r="E14" s="58">
        <v>4894</v>
      </c>
      <c r="F14" s="59" t="s">
        <v>8</v>
      </c>
      <c r="G14" s="58">
        <v>9772</v>
      </c>
      <c r="H14" s="59" t="s">
        <v>8</v>
      </c>
      <c r="I14" s="58">
        <v>2949</v>
      </c>
      <c r="J14" s="59" t="s">
        <v>8</v>
      </c>
      <c r="K14" s="58">
        <v>2286</v>
      </c>
      <c r="L14" s="57" t="s">
        <v>8</v>
      </c>
    </row>
    <row r="15" spans="1:13" ht="15.75" customHeight="1" x14ac:dyDescent="0.15">
      <c r="A15" s="62" t="s">
        <v>26</v>
      </c>
      <c r="B15" s="61"/>
      <c r="C15" s="58"/>
      <c r="D15" s="58" t="s">
        <v>26</v>
      </c>
      <c r="E15" s="58"/>
      <c r="F15" s="58"/>
      <c r="G15" s="58"/>
      <c r="H15" s="58"/>
      <c r="I15" s="58"/>
      <c r="J15" s="58"/>
      <c r="K15" s="58"/>
      <c r="L15" s="63"/>
    </row>
    <row r="16" spans="1:13" ht="15.75" customHeight="1" x14ac:dyDescent="0.15">
      <c r="A16" s="62" t="s">
        <v>12</v>
      </c>
      <c r="B16" s="61">
        <v>30</v>
      </c>
      <c r="C16" s="58">
        <v>1166</v>
      </c>
      <c r="D16" s="59">
        <v>124</v>
      </c>
      <c r="E16" s="58">
        <v>1837</v>
      </c>
      <c r="F16" s="58">
        <v>61</v>
      </c>
      <c r="G16" s="58">
        <v>2002</v>
      </c>
      <c r="H16" s="58">
        <v>311</v>
      </c>
      <c r="I16" s="58">
        <v>1679</v>
      </c>
      <c r="J16" s="58">
        <v>45</v>
      </c>
      <c r="K16" s="58">
        <v>1553</v>
      </c>
      <c r="L16" s="63">
        <v>65</v>
      </c>
    </row>
    <row r="17" spans="1:12" ht="15.75" customHeight="1" x14ac:dyDescent="0.15">
      <c r="A17" s="62"/>
      <c r="B17" s="61">
        <v>1</v>
      </c>
      <c r="C17" s="58">
        <v>738</v>
      </c>
      <c r="D17" s="59">
        <v>38</v>
      </c>
      <c r="E17" s="58">
        <v>1771</v>
      </c>
      <c r="F17" s="59">
        <v>51</v>
      </c>
      <c r="G17" s="58">
        <v>1976</v>
      </c>
      <c r="H17" s="59">
        <v>284</v>
      </c>
      <c r="I17" s="58">
        <v>1605</v>
      </c>
      <c r="J17" s="59">
        <v>38</v>
      </c>
      <c r="K17" s="58">
        <v>1534</v>
      </c>
      <c r="L17" s="63">
        <v>93</v>
      </c>
    </row>
    <row r="18" spans="1:12" ht="15.75" customHeight="1" x14ac:dyDescent="0.15">
      <c r="A18" s="62"/>
      <c r="B18" s="61">
        <v>2</v>
      </c>
      <c r="C18" s="58">
        <v>527</v>
      </c>
      <c r="D18" s="59" t="s">
        <v>8</v>
      </c>
      <c r="E18" s="58">
        <v>1624</v>
      </c>
      <c r="F18" s="59" t="s">
        <v>8</v>
      </c>
      <c r="G18" s="58">
        <v>1674</v>
      </c>
      <c r="H18" s="59" t="s">
        <v>8</v>
      </c>
      <c r="I18" s="58">
        <v>1462</v>
      </c>
      <c r="J18" s="59" t="s">
        <v>8</v>
      </c>
      <c r="K18" s="58">
        <v>1298</v>
      </c>
      <c r="L18" s="57" t="s">
        <v>8</v>
      </c>
    </row>
    <row r="19" spans="1:12" ht="15.75" customHeight="1" x14ac:dyDescent="0.15">
      <c r="A19" s="62" t="s">
        <v>26</v>
      </c>
      <c r="B19" s="61"/>
      <c r="C19" s="58"/>
      <c r="D19" s="58"/>
      <c r="E19" s="58"/>
      <c r="F19" s="58"/>
      <c r="G19" s="58"/>
      <c r="H19" s="58"/>
      <c r="I19" s="58"/>
      <c r="J19" s="58"/>
      <c r="K19" s="58"/>
      <c r="L19" s="63"/>
    </row>
    <row r="20" spans="1:12" ht="15.75" customHeight="1" x14ac:dyDescent="0.15">
      <c r="A20" s="62" t="s">
        <v>13</v>
      </c>
      <c r="B20" s="61">
        <v>30</v>
      </c>
      <c r="C20" s="58">
        <v>2563</v>
      </c>
      <c r="D20" s="59">
        <v>277</v>
      </c>
      <c r="E20" s="58">
        <v>10282</v>
      </c>
      <c r="F20" s="58">
        <v>10</v>
      </c>
      <c r="G20" s="58">
        <v>8346</v>
      </c>
      <c r="H20" s="58">
        <v>692</v>
      </c>
      <c r="I20" s="58">
        <v>4585</v>
      </c>
      <c r="J20" s="58">
        <v>62</v>
      </c>
      <c r="K20" s="58">
        <v>3869</v>
      </c>
      <c r="L20" s="63">
        <v>331</v>
      </c>
    </row>
    <row r="21" spans="1:12" ht="15.75" customHeight="1" x14ac:dyDescent="0.15">
      <c r="A21" s="62"/>
      <c r="B21" s="61">
        <v>1</v>
      </c>
      <c r="C21" s="58">
        <v>2299</v>
      </c>
      <c r="D21" s="59">
        <v>313</v>
      </c>
      <c r="E21" s="58">
        <v>10109</v>
      </c>
      <c r="F21" s="59">
        <v>19</v>
      </c>
      <c r="G21" s="58">
        <v>8264</v>
      </c>
      <c r="H21" s="59">
        <v>776</v>
      </c>
      <c r="I21" s="58">
        <v>3685</v>
      </c>
      <c r="J21" s="59">
        <v>56</v>
      </c>
      <c r="K21" s="58">
        <v>4045</v>
      </c>
      <c r="L21" s="63">
        <v>330</v>
      </c>
    </row>
    <row r="22" spans="1:12" ht="15.75" customHeight="1" x14ac:dyDescent="0.15">
      <c r="A22" s="62"/>
      <c r="B22" s="61">
        <v>2</v>
      </c>
      <c r="C22" s="58">
        <v>1936</v>
      </c>
      <c r="D22" s="59" t="s">
        <v>8</v>
      </c>
      <c r="E22" s="58">
        <v>9935</v>
      </c>
      <c r="F22" s="59" t="s">
        <v>8</v>
      </c>
      <c r="G22" s="58">
        <v>7582</v>
      </c>
      <c r="H22" s="59" t="s">
        <v>8</v>
      </c>
      <c r="I22" s="58">
        <v>2705</v>
      </c>
      <c r="J22" s="59" t="s">
        <v>8</v>
      </c>
      <c r="K22" s="58">
        <v>3209</v>
      </c>
      <c r="L22" s="57" t="s">
        <v>8</v>
      </c>
    </row>
    <row r="23" spans="1:12" ht="15.75" customHeight="1" x14ac:dyDescent="0.15">
      <c r="A23" s="62" t="s">
        <v>26</v>
      </c>
      <c r="B23" s="61"/>
      <c r="C23" s="58"/>
      <c r="D23" s="58"/>
      <c r="E23" s="58"/>
      <c r="F23" s="58"/>
      <c r="G23" s="58"/>
      <c r="H23" s="58"/>
      <c r="I23" s="58"/>
      <c r="J23" s="58"/>
      <c r="K23" s="58"/>
      <c r="L23" s="63"/>
    </row>
    <row r="24" spans="1:12" ht="15.75" customHeight="1" x14ac:dyDescent="0.15">
      <c r="A24" s="62" t="s">
        <v>14</v>
      </c>
      <c r="B24" s="61">
        <v>30</v>
      </c>
      <c r="C24" s="58">
        <v>2714</v>
      </c>
      <c r="D24" s="58">
        <v>160</v>
      </c>
      <c r="E24" s="58">
        <v>10074</v>
      </c>
      <c r="F24" s="58">
        <v>129</v>
      </c>
      <c r="G24" s="58">
        <v>3672</v>
      </c>
      <c r="H24" s="58">
        <v>252</v>
      </c>
      <c r="I24" s="58">
        <v>3126</v>
      </c>
      <c r="J24" s="58">
        <v>77</v>
      </c>
      <c r="K24" s="58">
        <v>2604</v>
      </c>
      <c r="L24" s="63">
        <v>130</v>
      </c>
    </row>
    <row r="25" spans="1:12" ht="15.75" customHeight="1" x14ac:dyDescent="0.15">
      <c r="A25" s="62"/>
      <c r="B25" s="61">
        <v>1</v>
      </c>
      <c r="C25" s="58">
        <v>2609</v>
      </c>
      <c r="D25" s="59">
        <v>156</v>
      </c>
      <c r="E25" s="58">
        <v>9881</v>
      </c>
      <c r="F25" s="59">
        <v>142</v>
      </c>
      <c r="G25" s="58">
        <v>3568</v>
      </c>
      <c r="H25" s="59">
        <v>290</v>
      </c>
      <c r="I25" s="58">
        <v>2957</v>
      </c>
      <c r="J25" s="59">
        <v>64</v>
      </c>
      <c r="K25" s="58">
        <v>2568</v>
      </c>
      <c r="L25" s="63">
        <v>128</v>
      </c>
    </row>
    <row r="26" spans="1:12" ht="15.75" customHeight="1" x14ac:dyDescent="0.15">
      <c r="A26" s="62"/>
      <c r="B26" s="61">
        <v>2</v>
      </c>
      <c r="C26" s="58">
        <v>2376</v>
      </c>
      <c r="D26" s="59" t="s">
        <v>8</v>
      </c>
      <c r="E26" s="58">
        <v>8627</v>
      </c>
      <c r="F26" s="59" t="s">
        <v>8</v>
      </c>
      <c r="G26" s="58">
        <v>3135</v>
      </c>
      <c r="H26" s="59" t="s">
        <v>8</v>
      </c>
      <c r="I26" s="58">
        <v>2616</v>
      </c>
      <c r="J26" s="59" t="s">
        <v>8</v>
      </c>
      <c r="K26" s="58">
        <v>2183</v>
      </c>
      <c r="L26" s="57" t="s">
        <v>8</v>
      </c>
    </row>
    <row r="27" spans="1:12" ht="15.75" customHeight="1" x14ac:dyDescent="0.15">
      <c r="A27" s="62" t="s">
        <v>26</v>
      </c>
      <c r="B27" s="61"/>
      <c r="C27" s="58"/>
      <c r="D27" s="58"/>
      <c r="E27" s="58"/>
      <c r="F27" s="58"/>
      <c r="G27" s="58"/>
      <c r="H27" s="58"/>
      <c r="I27" s="58"/>
      <c r="J27" s="58"/>
      <c r="K27" s="58"/>
      <c r="L27" s="63"/>
    </row>
    <row r="28" spans="1:12" ht="15.75" customHeight="1" x14ac:dyDescent="0.15">
      <c r="A28" s="62" t="s">
        <v>15</v>
      </c>
      <c r="B28" s="61">
        <v>30</v>
      </c>
      <c r="C28" s="58">
        <v>1873</v>
      </c>
      <c r="D28" s="58">
        <v>170</v>
      </c>
      <c r="E28" s="58">
        <v>9415</v>
      </c>
      <c r="F28" s="58">
        <v>126</v>
      </c>
      <c r="G28" s="58">
        <v>3060</v>
      </c>
      <c r="H28" s="58">
        <v>292</v>
      </c>
      <c r="I28" s="58">
        <v>2164</v>
      </c>
      <c r="J28" s="58">
        <v>46</v>
      </c>
      <c r="K28" s="58">
        <v>2348</v>
      </c>
      <c r="L28" s="63">
        <v>177</v>
      </c>
    </row>
    <row r="29" spans="1:12" ht="15.75" customHeight="1" x14ac:dyDescent="0.15">
      <c r="A29" s="62"/>
      <c r="B29" s="61">
        <v>1</v>
      </c>
      <c r="C29" s="58">
        <v>1835</v>
      </c>
      <c r="D29" s="59">
        <v>277</v>
      </c>
      <c r="E29" s="58">
        <v>9236</v>
      </c>
      <c r="F29" s="59">
        <v>81</v>
      </c>
      <c r="G29" s="58">
        <v>3248</v>
      </c>
      <c r="H29" s="59">
        <v>298</v>
      </c>
      <c r="I29" s="58">
        <v>2160</v>
      </c>
      <c r="J29" s="59">
        <v>29</v>
      </c>
      <c r="K29" s="58">
        <v>2389</v>
      </c>
      <c r="L29" s="63">
        <v>176</v>
      </c>
    </row>
    <row r="30" spans="1:12" ht="15.75" customHeight="1" x14ac:dyDescent="0.15">
      <c r="A30" s="62"/>
      <c r="B30" s="61">
        <v>2</v>
      </c>
      <c r="C30" s="58">
        <v>1530</v>
      </c>
      <c r="D30" s="59" t="s">
        <v>8</v>
      </c>
      <c r="E30" s="58">
        <v>8081</v>
      </c>
      <c r="F30" s="59" t="s">
        <v>8</v>
      </c>
      <c r="G30" s="58">
        <v>2922</v>
      </c>
      <c r="H30" s="59" t="s">
        <v>8</v>
      </c>
      <c r="I30" s="58">
        <v>1877</v>
      </c>
      <c r="J30" s="59" t="s">
        <v>8</v>
      </c>
      <c r="K30" s="58">
        <v>2004</v>
      </c>
      <c r="L30" s="57" t="s">
        <v>8</v>
      </c>
    </row>
    <row r="31" spans="1:12" ht="15.75" customHeight="1" x14ac:dyDescent="0.15">
      <c r="A31" s="62" t="s">
        <v>26</v>
      </c>
      <c r="B31" s="61"/>
      <c r="C31" s="58"/>
      <c r="D31" s="58"/>
      <c r="E31" s="58"/>
      <c r="F31" s="58"/>
      <c r="G31" s="58"/>
      <c r="H31" s="58"/>
      <c r="I31" s="58"/>
      <c r="J31" s="58"/>
      <c r="K31" s="58"/>
      <c r="L31" s="63"/>
    </row>
    <row r="32" spans="1:12" ht="15.75" customHeight="1" x14ac:dyDescent="0.15">
      <c r="A32" s="62" t="s">
        <v>9</v>
      </c>
      <c r="B32" s="61">
        <v>30</v>
      </c>
      <c r="C32" s="58">
        <v>821</v>
      </c>
      <c r="D32" s="58">
        <v>54</v>
      </c>
      <c r="E32" s="58">
        <v>2838</v>
      </c>
      <c r="F32" s="58">
        <v>40</v>
      </c>
      <c r="G32" s="58">
        <v>1180</v>
      </c>
      <c r="H32" s="58">
        <v>76</v>
      </c>
      <c r="I32" s="58">
        <v>1020</v>
      </c>
      <c r="J32" s="58">
        <v>19</v>
      </c>
      <c r="K32" s="58">
        <v>817</v>
      </c>
      <c r="L32" s="63">
        <v>42</v>
      </c>
    </row>
    <row r="33" spans="1:12" ht="15.75" customHeight="1" x14ac:dyDescent="0.15">
      <c r="A33" s="62"/>
      <c r="B33" s="61">
        <v>1</v>
      </c>
      <c r="C33" s="58">
        <v>813</v>
      </c>
      <c r="D33" s="59">
        <v>48</v>
      </c>
      <c r="E33" s="58">
        <v>2873</v>
      </c>
      <c r="F33" s="59">
        <v>31</v>
      </c>
      <c r="G33" s="58">
        <v>1246</v>
      </c>
      <c r="H33" s="59">
        <v>67</v>
      </c>
      <c r="I33" s="58">
        <v>1020</v>
      </c>
      <c r="J33" s="59">
        <v>6</v>
      </c>
      <c r="K33" s="58">
        <v>841</v>
      </c>
      <c r="L33" s="63">
        <v>27</v>
      </c>
    </row>
    <row r="34" spans="1:12" ht="15.75" customHeight="1" x14ac:dyDescent="0.15">
      <c r="A34" s="62"/>
      <c r="B34" s="61">
        <v>2</v>
      </c>
      <c r="C34" s="58">
        <v>595</v>
      </c>
      <c r="D34" s="59" t="s">
        <v>8</v>
      </c>
      <c r="E34" s="58">
        <v>365</v>
      </c>
      <c r="F34" s="59" t="s">
        <v>8</v>
      </c>
      <c r="G34" s="58">
        <v>967</v>
      </c>
      <c r="H34" s="59" t="s">
        <v>8</v>
      </c>
      <c r="I34" s="58">
        <v>814</v>
      </c>
      <c r="J34" s="59" t="s">
        <v>8</v>
      </c>
      <c r="K34" s="58">
        <v>706</v>
      </c>
      <c r="L34" s="57" t="s">
        <v>8</v>
      </c>
    </row>
    <row r="35" spans="1:12" ht="15.75" customHeight="1" x14ac:dyDescent="0.15">
      <c r="A35" s="62" t="s">
        <v>26</v>
      </c>
      <c r="B35" s="61"/>
      <c r="C35" s="58"/>
      <c r="D35" s="58"/>
      <c r="E35" s="58"/>
      <c r="F35" s="58"/>
      <c r="G35" s="58"/>
      <c r="H35" s="58"/>
      <c r="I35" s="58"/>
      <c r="J35" s="58"/>
      <c r="K35" s="58"/>
      <c r="L35" s="63"/>
    </row>
    <row r="36" spans="1:12" ht="15.75" customHeight="1" x14ac:dyDescent="0.15">
      <c r="A36" s="62" t="s">
        <v>16</v>
      </c>
      <c r="B36" s="61">
        <v>30</v>
      </c>
      <c r="C36" s="58">
        <v>1769</v>
      </c>
      <c r="D36" s="58">
        <v>150</v>
      </c>
      <c r="E36" s="58">
        <v>5505</v>
      </c>
      <c r="F36" s="58">
        <v>65</v>
      </c>
      <c r="G36" s="58">
        <v>2618</v>
      </c>
      <c r="H36" s="58">
        <v>143</v>
      </c>
      <c r="I36" s="58">
        <v>1561</v>
      </c>
      <c r="J36" s="58">
        <v>20</v>
      </c>
      <c r="K36" s="58">
        <v>1555</v>
      </c>
      <c r="L36" s="63">
        <v>106</v>
      </c>
    </row>
    <row r="37" spans="1:12" ht="15.75" customHeight="1" x14ac:dyDescent="0.15">
      <c r="A37" s="62"/>
      <c r="B37" s="61">
        <v>1</v>
      </c>
      <c r="C37" s="58">
        <v>1798</v>
      </c>
      <c r="D37" s="59">
        <v>156</v>
      </c>
      <c r="E37" s="58">
        <v>5357</v>
      </c>
      <c r="F37" s="59">
        <v>47</v>
      </c>
      <c r="G37" s="58">
        <v>2596</v>
      </c>
      <c r="H37" s="59">
        <v>209</v>
      </c>
      <c r="I37" s="58">
        <v>1485</v>
      </c>
      <c r="J37" s="59">
        <v>15</v>
      </c>
      <c r="K37" s="58">
        <v>1537</v>
      </c>
      <c r="L37" s="63">
        <v>111</v>
      </c>
    </row>
    <row r="38" spans="1:12" ht="15.75" customHeight="1" x14ac:dyDescent="0.15">
      <c r="A38" s="62"/>
      <c r="B38" s="61">
        <v>2</v>
      </c>
      <c r="C38" s="58">
        <v>1371</v>
      </c>
      <c r="D38" s="59" t="s">
        <v>8</v>
      </c>
      <c r="E38" s="58">
        <v>4559</v>
      </c>
      <c r="F38" s="59" t="s">
        <v>8</v>
      </c>
      <c r="G38" s="58">
        <v>2010</v>
      </c>
      <c r="H38" s="59" t="s">
        <v>8</v>
      </c>
      <c r="I38" s="58">
        <v>1153</v>
      </c>
      <c r="J38" s="59" t="s">
        <v>8</v>
      </c>
      <c r="K38" s="58">
        <v>1136</v>
      </c>
      <c r="L38" s="57" t="s">
        <v>8</v>
      </c>
    </row>
    <row r="39" spans="1:12" ht="15.75" customHeight="1" x14ac:dyDescent="0.15">
      <c r="A39" s="62" t="s">
        <v>26</v>
      </c>
      <c r="B39" s="61"/>
      <c r="C39" s="58"/>
      <c r="D39" s="58"/>
      <c r="E39" s="58"/>
      <c r="F39" s="58"/>
      <c r="G39" s="58"/>
      <c r="H39" s="58"/>
      <c r="I39" s="58"/>
      <c r="J39" s="58"/>
      <c r="K39" s="58"/>
      <c r="L39" s="63"/>
    </row>
    <row r="40" spans="1:12" ht="15.75" customHeight="1" x14ac:dyDescent="0.15">
      <c r="A40" s="62" t="s">
        <v>6</v>
      </c>
      <c r="B40" s="61">
        <v>30</v>
      </c>
      <c r="C40" s="58">
        <v>216</v>
      </c>
      <c r="D40" s="58">
        <v>13</v>
      </c>
      <c r="E40" s="58">
        <v>2479</v>
      </c>
      <c r="F40" s="58">
        <v>137</v>
      </c>
      <c r="G40" s="58">
        <v>628</v>
      </c>
      <c r="H40" s="58">
        <v>42</v>
      </c>
      <c r="I40" s="58">
        <v>502</v>
      </c>
      <c r="J40" s="58">
        <v>10</v>
      </c>
      <c r="K40" s="58">
        <v>504</v>
      </c>
      <c r="L40" s="63">
        <v>45</v>
      </c>
    </row>
    <row r="41" spans="1:12" ht="15.75" customHeight="1" x14ac:dyDescent="0.15">
      <c r="A41" s="62"/>
      <c r="B41" s="61">
        <v>1</v>
      </c>
      <c r="C41" s="58">
        <v>204</v>
      </c>
      <c r="D41" s="59">
        <v>12</v>
      </c>
      <c r="E41" s="58">
        <v>2362</v>
      </c>
      <c r="F41" s="59">
        <v>15</v>
      </c>
      <c r="G41" s="58">
        <v>698</v>
      </c>
      <c r="H41" s="59">
        <v>50</v>
      </c>
      <c r="I41" s="58">
        <v>492</v>
      </c>
      <c r="J41" s="59">
        <v>6</v>
      </c>
      <c r="K41" s="58">
        <v>496</v>
      </c>
      <c r="L41" s="63">
        <v>19</v>
      </c>
    </row>
    <row r="42" spans="1:12" ht="15.75" customHeight="1" x14ac:dyDescent="0.15">
      <c r="A42" s="62"/>
      <c r="B42" s="61">
        <v>2</v>
      </c>
      <c r="C42" s="58">
        <v>145</v>
      </c>
      <c r="D42" s="59" t="s">
        <v>8</v>
      </c>
      <c r="E42" s="58">
        <v>1332</v>
      </c>
      <c r="F42" s="59" t="s">
        <v>8</v>
      </c>
      <c r="G42" s="58">
        <v>508</v>
      </c>
      <c r="H42" s="59" t="s">
        <v>8</v>
      </c>
      <c r="I42" s="58">
        <v>375</v>
      </c>
      <c r="J42" s="59" t="s">
        <v>8</v>
      </c>
      <c r="K42" s="58">
        <v>385</v>
      </c>
      <c r="L42" s="57" t="s">
        <v>8</v>
      </c>
    </row>
    <row r="43" spans="1:12" ht="15.75" customHeight="1" x14ac:dyDescent="0.15">
      <c r="A43" s="62"/>
      <c r="B43" s="61"/>
      <c r="C43" s="58"/>
      <c r="D43" s="58"/>
      <c r="E43" s="58"/>
      <c r="F43" s="58"/>
      <c r="G43" s="58"/>
      <c r="H43" s="58"/>
      <c r="I43" s="58"/>
      <c r="J43" s="58"/>
      <c r="K43" s="58"/>
      <c r="L43" s="63"/>
    </row>
    <row r="44" spans="1:12" ht="15.75" customHeight="1" x14ac:dyDescent="0.15">
      <c r="A44" s="62" t="s">
        <v>17</v>
      </c>
      <c r="B44" s="61">
        <v>30</v>
      </c>
      <c r="C44" s="58">
        <v>274</v>
      </c>
      <c r="D44" s="58">
        <v>16</v>
      </c>
      <c r="E44" s="58">
        <v>1658</v>
      </c>
      <c r="F44" s="58">
        <v>32</v>
      </c>
      <c r="G44" s="58">
        <v>499</v>
      </c>
      <c r="H44" s="58">
        <v>28</v>
      </c>
      <c r="I44" s="58">
        <v>533</v>
      </c>
      <c r="J44" s="58">
        <v>2</v>
      </c>
      <c r="K44" s="58">
        <v>549</v>
      </c>
      <c r="L44" s="63">
        <v>42</v>
      </c>
    </row>
    <row r="45" spans="1:12" ht="15.75" customHeight="1" x14ac:dyDescent="0.15">
      <c r="A45" s="62"/>
      <c r="B45" s="61">
        <v>1</v>
      </c>
      <c r="C45" s="58">
        <v>247</v>
      </c>
      <c r="D45" s="59">
        <v>16</v>
      </c>
      <c r="E45" s="58">
        <v>1506</v>
      </c>
      <c r="F45" s="59">
        <v>24</v>
      </c>
      <c r="G45" s="58">
        <v>460</v>
      </c>
      <c r="H45" s="59">
        <v>30</v>
      </c>
      <c r="I45" s="58">
        <v>527</v>
      </c>
      <c r="J45" s="59">
        <v>3</v>
      </c>
      <c r="K45" s="58">
        <v>539</v>
      </c>
      <c r="L45" s="63">
        <v>31</v>
      </c>
    </row>
    <row r="46" spans="1:12" ht="15.75" customHeight="1" x14ac:dyDescent="0.15">
      <c r="A46" s="62"/>
      <c r="B46" s="61">
        <v>2</v>
      </c>
      <c r="C46" s="58">
        <v>197</v>
      </c>
      <c r="D46" s="59" t="s">
        <v>8</v>
      </c>
      <c r="E46" s="58">
        <v>709</v>
      </c>
      <c r="F46" s="59" t="s">
        <v>8</v>
      </c>
      <c r="G46" s="58">
        <v>462</v>
      </c>
      <c r="H46" s="59" t="s">
        <v>8</v>
      </c>
      <c r="I46" s="58">
        <v>487</v>
      </c>
      <c r="J46" s="59" t="s">
        <v>8</v>
      </c>
      <c r="K46" s="58">
        <v>547</v>
      </c>
      <c r="L46" s="57" t="s">
        <v>8</v>
      </c>
    </row>
    <row r="47" spans="1:12" ht="15.75" customHeight="1" x14ac:dyDescent="0.15">
      <c r="A47" s="62" t="s">
        <v>26</v>
      </c>
      <c r="B47" s="61"/>
      <c r="C47" s="60"/>
      <c r="D47" s="58"/>
      <c r="E47" s="58"/>
      <c r="F47" s="58"/>
      <c r="G47" s="58"/>
      <c r="H47" s="58"/>
      <c r="I47" s="58"/>
      <c r="J47" s="58"/>
      <c r="K47" s="58"/>
      <c r="L47" s="63"/>
    </row>
    <row r="48" spans="1:12" ht="15.75" customHeight="1" x14ac:dyDescent="0.15">
      <c r="A48" s="62" t="s">
        <v>18</v>
      </c>
      <c r="B48" s="61">
        <v>30</v>
      </c>
      <c r="C48" s="60">
        <v>828</v>
      </c>
      <c r="D48" s="58">
        <v>48</v>
      </c>
      <c r="E48" s="58">
        <v>2411</v>
      </c>
      <c r="F48" s="58">
        <v>22</v>
      </c>
      <c r="G48" s="58">
        <v>1518</v>
      </c>
      <c r="H48" s="58">
        <v>111</v>
      </c>
      <c r="I48" s="58">
        <v>1044</v>
      </c>
      <c r="J48" s="58">
        <v>8</v>
      </c>
      <c r="K48" s="58">
        <v>1081</v>
      </c>
      <c r="L48" s="63">
        <v>63</v>
      </c>
    </row>
    <row r="49" spans="1:12" ht="15.75" customHeight="1" x14ac:dyDescent="0.15">
      <c r="A49" s="62"/>
      <c r="B49" s="61">
        <v>1</v>
      </c>
      <c r="C49" s="60">
        <v>800</v>
      </c>
      <c r="D49" s="59">
        <v>35</v>
      </c>
      <c r="E49" s="58">
        <v>2342</v>
      </c>
      <c r="F49" s="59">
        <v>48</v>
      </c>
      <c r="G49" s="58">
        <v>1496</v>
      </c>
      <c r="H49" s="59">
        <v>138</v>
      </c>
      <c r="I49" s="58">
        <v>1021</v>
      </c>
      <c r="J49" s="59">
        <v>11</v>
      </c>
      <c r="K49" s="58">
        <v>1077</v>
      </c>
      <c r="L49" s="63">
        <v>56</v>
      </c>
    </row>
    <row r="50" spans="1:12" ht="15.75" customHeight="1" x14ac:dyDescent="0.15">
      <c r="A50" s="62"/>
      <c r="B50" s="61">
        <v>2</v>
      </c>
      <c r="C50" s="60">
        <v>602</v>
      </c>
      <c r="D50" s="59" t="s">
        <v>8</v>
      </c>
      <c r="E50" s="58">
        <v>1259</v>
      </c>
      <c r="F50" s="59" t="s">
        <v>8</v>
      </c>
      <c r="G50" s="58">
        <v>1088</v>
      </c>
      <c r="H50" s="59" t="s">
        <v>8</v>
      </c>
      <c r="I50" s="58">
        <v>868</v>
      </c>
      <c r="J50" s="59" t="s">
        <v>8</v>
      </c>
      <c r="K50" s="58">
        <v>893</v>
      </c>
      <c r="L50" s="57" t="s">
        <v>8</v>
      </c>
    </row>
    <row r="51" spans="1:12" ht="15.75" customHeight="1" thickBot="1" x14ac:dyDescent="0.2">
      <c r="A51" s="56"/>
      <c r="B51" s="55"/>
      <c r="C51" s="54"/>
      <c r="D51" s="53"/>
      <c r="E51" s="53"/>
      <c r="F51" s="53"/>
      <c r="G51" s="53"/>
      <c r="H51" s="53"/>
      <c r="I51" s="53"/>
      <c r="J51" s="53"/>
      <c r="K51" s="53"/>
      <c r="L51" s="52"/>
    </row>
    <row r="52" spans="1:12" ht="15.75" customHeight="1" x14ac:dyDescent="0.15">
      <c r="A52" s="51" t="s">
        <v>25</v>
      </c>
      <c r="B52" s="49"/>
      <c r="C52" s="48"/>
      <c r="D52" s="47"/>
      <c r="E52" s="48"/>
      <c r="F52" s="47"/>
      <c r="G52" s="48"/>
      <c r="H52" s="47"/>
      <c r="I52" s="50" t="s">
        <v>24</v>
      </c>
      <c r="J52" s="50"/>
      <c r="K52" s="50"/>
      <c r="L52" s="50"/>
    </row>
    <row r="53" spans="1:12" ht="14.25" customHeight="1" x14ac:dyDescent="0.15">
      <c r="A53" s="44" t="s">
        <v>23</v>
      </c>
      <c r="B53" s="49"/>
      <c r="C53" s="48"/>
      <c r="D53" s="47"/>
      <c r="E53" s="48"/>
      <c r="F53" s="47"/>
      <c r="G53" s="48"/>
      <c r="H53" s="47"/>
      <c r="I53" s="48"/>
      <c r="J53" s="47"/>
      <c r="K53" s="48"/>
      <c r="L53" s="47"/>
    </row>
    <row r="54" spans="1:12" ht="14.25" customHeight="1" x14ac:dyDescent="0.15">
      <c r="I54" s="46"/>
      <c r="J54" s="46"/>
      <c r="K54" s="46"/>
      <c r="L54" s="46"/>
    </row>
  </sheetData>
  <mergeCells count="9">
    <mergeCell ref="I52:L52"/>
    <mergeCell ref="A5:A6"/>
    <mergeCell ref="B5:B6"/>
    <mergeCell ref="K4:L4"/>
    <mergeCell ref="C5:D5"/>
    <mergeCell ref="E5:F5"/>
    <mergeCell ref="G5:H5"/>
    <mergeCell ref="I5:J5"/>
    <mergeCell ref="K5:L5"/>
  </mergeCells>
  <phoneticPr fontId="1"/>
  <printOptions horizontalCentered="1"/>
  <pageMargins left="0.23622047244094488" right="0.23622047244094488" top="0.59055118110236227" bottom="0.19685039370078741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workbookViewId="0">
      <selection activeCell="L9" sqref="L9"/>
    </sheetView>
  </sheetViews>
  <sheetFormatPr defaultColWidth="9" defaultRowHeight="14.25" customHeight="1" x14ac:dyDescent="0.15"/>
  <cols>
    <col min="1" max="1" width="10" style="84" customWidth="1"/>
    <col min="2" max="2" width="5" style="86" customWidth="1"/>
    <col min="3" max="11" width="8.375" style="85" customWidth="1"/>
    <col min="12" max="12" width="7.125" style="85" customWidth="1"/>
    <col min="13" max="13" width="9" style="84" customWidth="1"/>
    <col min="14" max="16384" width="9" style="84"/>
  </cols>
  <sheetData>
    <row r="1" spans="1:12" ht="14.25" customHeight="1" x14ac:dyDescent="0.15">
      <c r="A1" s="123" t="s">
        <v>63</v>
      </c>
    </row>
    <row r="2" spans="1:12" ht="18.75" customHeight="1" x14ac:dyDescent="0.15"/>
    <row r="3" spans="1:12" ht="18.75" customHeight="1" x14ac:dyDescent="0.2">
      <c r="A3" s="122" t="s">
        <v>62</v>
      </c>
    </row>
    <row r="4" spans="1:12" ht="12" customHeight="1" thickBot="1" x14ac:dyDescent="0.2">
      <c r="J4" s="121"/>
      <c r="K4" s="121"/>
    </row>
    <row r="5" spans="1:12" ht="14.25" customHeight="1" x14ac:dyDescent="0.15">
      <c r="A5" s="120" t="s">
        <v>61</v>
      </c>
      <c r="B5" s="119" t="s">
        <v>34</v>
      </c>
      <c r="C5" s="116" t="s">
        <v>60</v>
      </c>
      <c r="D5" s="115"/>
      <c r="E5" s="118"/>
      <c r="F5" s="117" t="s">
        <v>59</v>
      </c>
      <c r="G5" s="117" t="s">
        <v>58</v>
      </c>
      <c r="H5" s="117" t="s">
        <v>57</v>
      </c>
      <c r="I5" s="116" t="s">
        <v>56</v>
      </c>
      <c r="J5" s="115"/>
      <c r="K5" s="114"/>
      <c r="L5" s="84"/>
    </row>
    <row r="6" spans="1:12" ht="26.25" customHeight="1" x14ac:dyDescent="0.15">
      <c r="A6" s="113"/>
      <c r="B6" s="112"/>
      <c r="C6" s="105" t="s">
        <v>55</v>
      </c>
      <c r="D6" s="105" t="s">
        <v>54</v>
      </c>
      <c r="E6" s="111" t="s">
        <v>53</v>
      </c>
      <c r="F6" s="110"/>
      <c r="G6" s="109"/>
      <c r="H6" s="109"/>
      <c r="I6" s="105" t="s">
        <v>55</v>
      </c>
      <c r="J6" s="105" t="s">
        <v>54</v>
      </c>
      <c r="K6" s="108" t="s">
        <v>53</v>
      </c>
      <c r="L6" s="84"/>
    </row>
    <row r="7" spans="1:12" ht="26.25" customHeight="1" x14ac:dyDescent="0.15">
      <c r="A7" s="107"/>
      <c r="B7" s="106"/>
      <c r="C7" s="104" t="s">
        <v>51</v>
      </c>
      <c r="D7" s="104" t="s">
        <v>51</v>
      </c>
      <c r="E7" s="104" t="s">
        <v>51</v>
      </c>
      <c r="F7" s="105" t="s">
        <v>52</v>
      </c>
      <c r="G7" s="104" t="s">
        <v>51</v>
      </c>
      <c r="H7" s="104" t="s">
        <v>51</v>
      </c>
      <c r="I7" s="104" t="s">
        <v>51</v>
      </c>
      <c r="J7" s="104" t="s">
        <v>51</v>
      </c>
      <c r="K7" s="103" t="s">
        <v>51</v>
      </c>
      <c r="L7" s="84"/>
    </row>
    <row r="8" spans="1:12" ht="12.75" customHeight="1" x14ac:dyDescent="0.15">
      <c r="A8" s="99"/>
      <c r="B8" s="98"/>
      <c r="C8" s="101"/>
      <c r="D8" s="101"/>
      <c r="E8" s="101"/>
      <c r="F8" s="102"/>
      <c r="G8" s="101"/>
      <c r="H8" s="101"/>
      <c r="I8" s="101"/>
      <c r="J8" s="101"/>
      <c r="K8" s="100"/>
      <c r="L8" s="84"/>
    </row>
    <row r="9" spans="1:12" ht="14.25" customHeight="1" x14ac:dyDescent="0.15">
      <c r="A9" s="99" t="s">
        <v>11</v>
      </c>
      <c r="B9" s="98">
        <v>30</v>
      </c>
      <c r="C9" s="58">
        <f>C13+C17+C21+C25+C29+C37+C41+C45+C49+C33</f>
        <v>16458</v>
      </c>
      <c r="D9" s="58">
        <f>D13+D17+D21+D25+D29+D37+D41+D45+D49+D33</f>
        <v>5635</v>
      </c>
      <c r="E9" s="58">
        <f>E13+E17+E21+E25+E29+E37+E41+E45+E49+E33</f>
        <v>5278</v>
      </c>
      <c r="F9" s="58">
        <f>F13+F17+F21+F25+F29+F37+F41+F45+F49+F33</f>
        <v>55</v>
      </c>
      <c r="G9" s="58">
        <f>G13+G17+G21+G25+G29+G37+G41+G45+G49+G33</f>
        <v>5474</v>
      </c>
      <c r="H9" s="58">
        <f>H13+H17+H21+H25+H29+H37+H41+H45+H49+H33</f>
        <v>5474</v>
      </c>
      <c r="I9" s="58">
        <f>SUM(I13,I17,I21,I25,I29,I33,I37,I41,I45,I49)</f>
        <v>12668</v>
      </c>
      <c r="J9" s="58">
        <f>SUM(J13,J17,J21,J25,J29,J33,J37,J41,J45,J49)</f>
        <v>6261</v>
      </c>
      <c r="K9" s="63">
        <f>SUM(K13,K17,K21,K25,K29,K33,K37,K41,K45,K49)</f>
        <v>8151</v>
      </c>
      <c r="L9" s="84"/>
    </row>
    <row r="10" spans="1:12" ht="14.25" customHeight="1" x14ac:dyDescent="0.15">
      <c r="A10" s="99"/>
      <c r="B10" s="98">
        <v>1</v>
      </c>
      <c r="C10" s="58">
        <f>C14+C18+C22+C26+C30+C38+C42+C46+C50+C34</f>
        <v>15086</v>
      </c>
      <c r="D10" s="58">
        <f>D14+D18+D22+D26+D30+D38+D42+D46+D50+D34</f>
        <v>5334</v>
      </c>
      <c r="E10" s="58">
        <f>E14+E18+E22+E26+E30+E38+E42+E46+E50+E34</f>
        <v>5180</v>
      </c>
      <c r="F10" s="58">
        <f>F14+F18+F22+F26+F30+F38+F42+F46+F50+F34</f>
        <v>12</v>
      </c>
      <c r="G10" s="58">
        <f>G14+G18+G22+G26+G30+G38+G42+G46+G50+G34</f>
        <v>5129</v>
      </c>
      <c r="H10" s="58">
        <f>H14+H18+H22+H26+H30+H38+H42+H46+H50+H34</f>
        <v>5129</v>
      </c>
      <c r="I10" s="58">
        <f>SUM(I14,I18,I22,I26,I30,I34,I38,I42,I46,I50)</f>
        <v>12115</v>
      </c>
      <c r="J10" s="58">
        <f>SUM(J14,J18,J22,J26,J30,J34,J38,J42,J46,J50)</f>
        <v>6022</v>
      </c>
      <c r="K10" s="63">
        <f>SUM(K14,K18,K22,K26,K30,K34,K38,K42,K46,K50)</f>
        <v>6448</v>
      </c>
      <c r="L10" s="84"/>
    </row>
    <row r="11" spans="1:12" ht="14.25" customHeight="1" x14ac:dyDescent="0.15">
      <c r="A11" s="99"/>
      <c r="B11" s="98">
        <v>2</v>
      </c>
      <c r="C11" s="58">
        <f>C15+C19+C23+C27+C31+C39+C43+C47+C51+C35</f>
        <v>14694</v>
      </c>
      <c r="D11" s="58">
        <f>D15+D19+D23+D27+D31+D39+D43+D47+D51+D35</f>
        <v>5330</v>
      </c>
      <c r="E11" s="58">
        <f>E15+E19+E23+E27+E31+E39+E43+E47+E51+E35</f>
        <v>5501</v>
      </c>
      <c r="F11" s="58">
        <f>F15+F19+F23+F27+F31+F39+F43+F47+F51+F35</f>
        <v>14</v>
      </c>
      <c r="G11" s="58">
        <f>G15+G19+G23+G27+G31+G39+G43+G47+G51+G35</f>
        <v>5011</v>
      </c>
      <c r="H11" s="58">
        <f>H15+H19+H23+H27+H31+H39+H43+H47+H51+H35</f>
        <v>5011</v>
      </c>
      <c r="I11" s="58">
        <f>SUM(I15,I19,I23,I27,I31,I35,I39,I43,I47,I51)</f>
        <v>11854</v>
      </c>
      <c r="J11" s="58">
        <f>SUM(J15,J19,J23,J27,J31,J35,J39,J43,J47,J51)</f>
        <v>5805</v>
      </c>
      <c r="K11" s="63">
        <f>SUM(K15,K19,K23,K27,K31,K35,K39,K43,K47,K51)</f>
        <v>6355</v>
      </c>
      <c r="L11" s="84"/>
    </row>
    <row r="12" spans="1:12" ht="14.25" customHeight="1" x14ac:dyDescent="0.15">
      <c r="A12" s="99" t="s">
        <v>26</v>
      </c>
      <c r="B12" s="98"/>
      <c r="C12" s="58"/>
      <c r="D12" s="58"/>
      <c r="E12" s="58"/>
      <c r="F12" s="58"/>
      <c r="G12" s="58"/>
      <c r="H12" s="58"/>
      <c r="I12" s="58"/>
      <c r="J12" s="58"/>
      <c r="K12" s="63"/>
      <c r="L12" s="84"/>
    </row>
    <row r="13" spans="1:12" ht="14.25" customHeight="1" x14ac:dyDescent="0.15">
      <c r="A13" s="99" t="s">
        <v>50</v>
      </c>
      <c r="B13" s="98">
        <v>30</v>
      </c>
      <c r="C13" s="58">
        <v>3497</v>
      </c>
      <c r="D13" s="58">
        <v>1101</v>
      </c>
      <c r="E13" s="58">
        <v>957</v>
      </c>
      <c r="F13" s="58">
        <v>5</v>
      </c>
      <c r="G13" s="58">
        <v>968</v>
      </c>
      <c r="H13" s="58">
        <v>968</v>
      </c>
      <c r="I13" s="58">
        <v>2222</v>
      </c>
      <c r="J13" s="58">
        <v>1107</v>
      </c>
      <c r="K13" s="63">
        <v>1171</v>
      </c>
      <c r="L13" s="84"/>
    </row>
    <row r="14" spans="1:12" ht="14.25" customHeight="1" x14ac:dyDescent="0.15">
      <c r="A14" s="99"/>
      <c r="B14" s="98">
        <v>1</v>
      </c>
      <c r="C14" s="58">
        <v>2781</v>
      </c>
      <c r="D14" s="58">
        <v>977</v>
      </c>
      <c r="E14" s="58">
        <v>906</v>
      </c>
      <c r="F14" s="58">
        <v>1</v>
      </c>
      <c r="G14" s="58">
        <v>945</v>
      </c>
      <c r="H14" s="58">
        <v>945</v>
      </c>
      <c r="I14" s="58">
        <v>2104</v>
      </c>
      <c r="J14" s="58">
        <v>1110</v>
      </c>
      <c r="K14" s="63">
        <v>1080</v>
      </c>
      <c r="L14" s="84"/>
    </row>
    <row r="15" spans="1:12" ht="14.25" customHeight="1" x14ac:dyDescent="0.15">
      <c r="A15" s="99"/>
      <c r="B15" s="98">
        <v>2</v>
      </c>
      <c r="C15" s="58">
        <v>2750</v>
      </c>
      <c r="D15" s="58">
        <v>981</v>
      </c>
      <c r="E15" s="58">
        <v>798</v>
      </c>
      <c r="F15" s="58">
        <v>0</v>
      </c>
      <c r="G15" s="58">
        <v>905</v>
      </c>
      <c r="H15" s="58">
        <v>905</v>
      </c>
      <c r="I15" s="58">
        <v>2006</v>
      </c>
      <c r="J15" s="58">
        <v>984</v>
      </c>
      <c r="K15" s="63">
        <v>1058</v>
      </c>
      <c r="L15" s="84"/>
    </row>
    <row r="16" spans="1:12" ht="14.25" customHeight="1" x14ac:dyDescent="0.15">
      <c r="A16" s="99" t="s">
        <v>26</v>
      </c>
      <c r="B16" s="98"/>
      <c r="C16" s="58"/>
      <c r="D16" s="58"/>
      <c r="E16" s="58"/>
      <c r="F16" s="58"/>
      <c r="G16" s="58"/>
      <c r="H16" s="58"/>
      <c r="I16" s="58"/>
      <c r="J16" s="58"/>
      <c r="K16" s="63"/>
      <c r="L16" s="84"/>
    </row>
    <row r="17" spans="1:12" ht="14.25" customHeight="1" x14ac:dyDescent="0.15">
      <c r="A17" s="99" t="s">
        <v>49</v>
      </c>
      <c r="B17" s="98">
        <v>30</v>
      </c>
      <c r="C17" s="58">
        <v>1461</v>
      </c>
      <c r="D17" s="58">
        <v>524</v>
      </c>
      <c r="E17" s="58">
        <v>519</v>
      </c>
      <c r="F17" s="58">
        <v>3</v>
      </c>
      <c r="G17" s="58">
        <v>523</v>
      </c>
      <c r="H17" s="58">
        <v>523</v>
      </c>
      <c r="I17" s="58">
        <v>1304</v>
      </c>
      <c r="J17" s="58">
        <v>668</v>
      </c>
      <c r="K17" s="63">
        <v>786</v>
      </c>
      <c r="L17" s="84"/>
    </row>
    <row r="18" spans="1:12" ht="14.25" customHeight="1" x14ac:dyDescent="0.15">
      <c r="A18" s="99"/>
      <c r="B18" s="98">
        <v>1</v>
      </c>
      <c r="C18" s="58">
        <v>1329</v>
      </c>
      <c r="D18" s="58">
        <v>497</v>
      </c>
      <c r="E18" s="58">
        <v>504</v>
      </c>
      <c r="F18" s="58">
        <v>0</v>
      </c>
      <c r="G18" s="58">
        <v>447</v>
      </c>
      <c r="H18" s="58">
        <v>447</v>
      </c>
      <c r="I18" s="58">
        <v>1162</v>
      </c>
      <c r="J18" s="58">
        <v>670</v>
      </c>
      <c r="K18" s="63">
        <v>684</v>
      </c>
      <c r="L18" s="84"/>
    </row>
    <row r="19" spans="1:12" ht="14.25" customHeight="1" x14ac:dyDescent="0.15">
      <c r="A19" s="99"/>
      <c r="B19" s="98">
        <v>2</v>
      </c>
      <c r="C19" s="58">
        <v>1202</v>
      </c>
      <c r="D19" s="58">
        <v>499</v>
      </c>
      <c r="E19" s="58">
        <v>597</v>
      </c>
      <c r="F19" s="58">
        <v>0</v>
      </c>
      <c r="G19" s="58">
        <v>441</v>
      </c>
      <c r="H19" s="58">
        <v>441</v>
      </c>
      <c r="I19" s="58">
        <v>1156</v>
      </c>
      <c r="J19" s="58">
        <v>654</v>
      </c>
      <c r="K19" s="63">
        <v>709</v>
      </c>
      <c r="L19" s="84"/>
    </row>
    <row r="20" spans="1:12" ht="14.25" customHeight="1" x14ac:dyDescent="0.15">
      <c r="A20" s="99" t="s">
        <v>26</v>
      </c>
      <c r="B20" s="98"/>
      <c r="C20" s="58"/>
      <c r="D20" s="58"/>
      <c r="E20" s="58"/>
      <c r="F20" s="58"/>
      <c r="G20" s="58"/>
      <c r="H20" s="58"/>
      <c r="I20" s="58"/>
      <c r="J20" s="58"/>
      <c r="K20" s="63"/>
      <c r="L20" s="84"/>
    </row>
    <row r="21" spans="1:12" ht="14.25" customHeight="1" x14ac:dyDescent="0.15">
      <c r="A21" s="99" t="s">
        <v>48</v>
      </c>
      <c r="B21" s="98">
        <v>30</v>
      </c>
      <c r="C21" s="58">
        <v>3271</v>
      </c>
      <c r="D21" s="58">
        <v>1109</v>
      </c>
      <c r="E21" s="58">
        <v>970</v>
      </c>
      <c r="F21" s="58">
        <v>8</v>
      </c>
      <c r="G21" s="58">
        <v>1131</v>
      </c>
      <c r="H21" s="58">
        <v>1131</v>
      </c>
      <c r="I21" s="58">
        <v>2378</v>
      </c>
      <c r="J21" s="58">
        <v>1190</v>
      </c>
      <c r="K21" s="63">
        <v>1343</v>
      </c>
      <c r="L21" s="84"/>
    </row>
    <row r="22" spans="1:12" ht="14.25" customHeight="1" x14ac:dyDescent="0.15">
      <c r="A22" s="99"/>
      <c r="B22" s="98">
        <v>1</v>
      </c>
      <c r="C22" s="58">
        <v>3210</v>
      </c>
      <c r="D22" s="58">
        <v>1117</v>
      </c>
      <c r="E22" s="58">
        <v>939</v>
      </c>
      <c r="F22" s="58">
        <v>3</v>
      </c>
      <c r="G22" s="58">
        <v>1059</v>
      </c>
      <c r="H22" s="58">
        <v>1059</v>
      </c>
      <c r="I22" s="58">
        <v>2369</v>
      </c>
      <c r="J22" s="58">
        <v>1117</v>
      </c>
      <c r="K22" s="63">
        <v>1100</v>
      </c>
      <c r="L22" s="84"/>
    </row>
    <row r="23" spans="1:12" ht="14.25" customHeight="1" x14ac:dyDescent="0.15">
      <c r="A23" s="99"/>
      <c r="B23" s="98">
        <v>2</v>
      </c>
      <c r="C23" s="58">
        <v>2971</v>
      </c>
      <c r="D23" s="58">
        <v>986</v>
      </c>
      <c r="E23" s="58">
        <v>1084</v>
      </c>
      <c r="F23" s="58">
        <v>9</v>
      </c>
      <c r="G23" s="58">
        <v>1038</v>
      </c>
      <c r="H23" s="58">
        <v>1038</v>
      </c>
      <c r="I23" s="58">
        <v>2336</v>
      </c>
      <c r="J23" s="58">
        <v>1062</v>
      </c>
      <c r="K23" s="63">
        <v>1054</v>
      </c>
      <c r="L23" s="84"/>
    </row>
    <row r="24" spans="1:12" ht="14.25" customHeight="1" x14ac:dyDescent="0.15">
      <c r="A24" s="99"/>
      <c r="B24" s="98"/>
      <c r="C24" s="58"/>
      <c r="D24" s="58"/>
      <c r="E24" s="58"/>
      <c r="F24" s="58"/>
      <c r="G24" s="58"/>
      <c r="H24" s="58"/>
      <c r="I24" s="58"/>
      <c r="J24" s="58"/>
      <c r="K24" s="63"/>
      <c r="L24" s="84"/>
    </row>
    <row r="25" spans="1:12" ht="14.25" customHeight="1" x14ac:dyDescent="0.15">
      <c r="A25" s="99" t="s">
        <v>47</v>
      </c>
      <c r="B25" s="98">
        <v>30</v>
      </c>
      <c r="C25" s="58">
        <v>2834</v>
      </c>
      <c r="D25" s="58">
        <v>964</v>
      </c>
      <c r="E25" s="58">
        <v>799</v>
      </c>
      <c r="F25" s="58">
        <v>14</v>
      </c>
      <c r="G25" s="58">
        <v>964</v>
      </c>
      <c r="H25" s="58">
        <v>964</v>
      </c>
      <c r="I25" s="58">
        <v>2059</v>
      </c>
      <c r="J25" s="58">
        <v>979</v>
      </c>
      <c r="K25" s="63">
        <v>985</v>
      </c>
      <c r="L25" s="84"/>
    </row>
    <row r="26" spans="1:12" ht="14.25" customHeight="1" x14ac:dyDescent="0.15">
      <c r="A26" s="99"/>
      <c r="B26" s="98">
        <v>1</v>
      </c>
      <c r="C26" s="58">
        <v>2749</v>
      </c>
      <c r="D26" s="58">
        <v>938</v>
      </c>
      <c r="E26" s="58">
        <v>823</v>
      </c>
      <c r="F26" s="58">
        <v>4</v>
      </c>
      <c r="G26" s="58">
        <v>934</v>
      </c>
      <c r="H26" s="58">
        <v>934</v>
      </c>
      <c r="I26" s="58">
        <v>2015</v>
      </c>
      <c r="J26" s="58">
        <v>1005</v>
      </c>
      <c r="K26" s="63">
        <v>981</v>
      </c>
      <c r="L26" s="84"/>
    </row>
    <row r="27" spans="1:12" ht="14.25" customHeight="1" x14ac:dyDescent="0.15">
      <c r="A27" s="99"/>
      <c r="B27" s="98">
        <v>2</v>
      </c>
      <c r="C27" s="58">
        <v>2754</v>
      </c>
      <c r="D27" s="58">
        <v>965</v>
      </c>
      <c r="E27" s="58">
        <v>829</v>
      </c>
      <c r="F27" s="58">
        <v>3</v>
      </c>
      <c r="G27" s="58">
        <v>883</v>
      </c>
      <c r="H27" s="58">
        <v>883</v>
      </c>
      <c r="I27" s="58">
        <v>2016</v>
      </c>
      <c r="J27" s="58">
        <v>938</v>
      </c>
      <c r="K27" s="63">
        <v>1043</v>
      </c>
      <c r="L27" s="84"/>
    </row>
    <row r="28" spans="1:12" ht="14.25" customHeight="1" x14ac:dyDescent="0.15">
      <c r="A28" s="99"/>
      <c r="B28" s="98"/>
      <c r="C28" s="58"/>
      <c r="D28" s="58"/>
      <c r="E28" s="58"/>
      <c r="F28" s="58"/>
      <c r="G28" s="58"/>
      <c r="H28" s="58"/>
      <c r="I28" s="58"/>
      <c r="J28" s="58"/>
      <c r="K28" s="63"/>
      <c r="L28" s="84"/>
    </row>
    <row r="29" spans="1:12" ht="14.25" customHeight="1" x14ac:dyDescent="0.15">
      <c r="A29" s="99" t="s">
        <v>46</v>
      </c>
      <c r="B29" s="98">
        <v>30</v>
      </c>
      <c r="C29" s="58">
        <v>2007</v>
      </c>
      <c r="D29" s="58">
        <v>633</v>
      </c>
      <c r="E29" s="58">
        <v>685</v>
      </c>
      <c r="F29" s="58">
        <v>17</v>
      </c>
      <c r="G29" s="58">
        <v>682</v>
      </c>
      <c r="H29" s="58">
        <v>682</v>
      </c>
      <c r="I29" s="58">
        <v>1849</v>
      </c>
      <c r="J29" s="58">
        <v>716</v>
      </c>
      <c r="K29" s="63">
        <v>874</v>
      </c>
      <c r="L29" s="84"/>
    </row>
    <row r="30" spans="1:12" ht="14.25" customHeight="1" x14ac:dyDescent="0.15">
      <c r="A30" s="99"/>
      <c r="B30" s="98">
        <v>1</v>
      </c>
      <c r="C30" s="58">
        <v>1771</v>
      </c>
      <c r="D30" s="58">
        <v>658</v>
      </c>
      <c r="E30" s="58">
        <v>700</v>
      </c>
      <c r="F30" s="58">
        <v>2</v>
      </c>
      <c r="G30" s="58">
        <v>619</v>
      </c>
      <c r="H30" s="58">
        <v>619</v>
      </c>
      <c r="I30" s="58">
        <v>1591</v>
      </c>
      <c r="J30" s="58">
        <v>732</v>
      </c>
      <c r="K30" s="63">
        <v>818</v>
      </c>
      <c r="L30" s="84"/>
    </row>
    <row r="31" spans="1:12" ht="14.25" customHeight="1" x14ac:dyDescent="0.15">
      <c r="A31" s="99"/>
      <c r="B31" s="98">
        <v>2</v>
      </c>
      <c r="C31" s="58">
        <v>1797</v>
      </c>
      <c r="D31" s="58">
        <v>655</v>
      </c>
      <c r="E31" s="58">
        <v>800</v>
      </c>
      <c r="F31" s="58">
        <v>0</v>
      </c>
      <c r="G31" s="58">
        <v>600</v>
      </c>
      <c r="H31" s="58">
        <v>600</v>
      </c>
      <c r="I31" s="58">
        <v>1549</v>
      </c>
      <c r="J31" s="58">
        <v>754</v>
      </c>
      <c r="K31" s="63">
        <v>893</v>
      </c>
      <c r="L31" s="84"/>
    </row>
    <row r="32" spans="1:12" ht="14.25" customHeight="1" x14ac:dyDescent="0.15">
      <c r="A32" s="99"/>
      <c r="B32" s="98"/>
      <c r="C32" s="58"/>
      <c r="D32" s="58"/>
      <c r="E32" s="58"/>
      <c r="F32" s="58"/>
      <c r="G32" s="58"/>
      <c r="H32" s="58"/>
      <c r="I32" s="58"/>
      <c r="J32" s="58"/>
      <c r="K32" s="63"/>
      <c r="L32" s="84"/>
    </row>
    <row r="33" spans="1:12" ht="14.25" customHeight="1" x14ac:dyDescent="0.15">
      <c r="A33" s="99" t="s">
        <v>9</v>
      </c>
      <c r="B33" s="98">
        <v>30</v>
      </c>
      <c r="C33" s="58">
        <v>837</v>
      </c>
      <c r="D33" s="58">
        <v>308</v>
      </c>
      <c r="E33" s="58">
        <v>234</v>
      </c>
      <c r="F33" s="58">
        <v>3</v>
      </c>
      <c r="G33" s="58">
        <v>290</v>
      </c>
      <c r="H33" s="58">
        <v>290</v>
      </c>
      <c r="I33" s="58">
        <v>684</v>
      </c>
      <c r="J33" s="58">
        <v>373</v>
      </c>
      <c r="K33" s="63">
        <v>316</v>
      </c>
      <c r="L33" s="84"/>
    </row>
    <row r="34" spans="1:12" ht="14.25" customHeight="1" x14ac:dyDescent="0.15">
      <c r="A34" s="99"/>
      <c r="B34" s="98">
        <v>1</v>
      </c>
      <c r="C34" s="58">
        <v>713</v>
      </c>
      <c r="D34" s="58">
        <v>270</v>
      </c>
      <c r="E34" s="58">
        <v>260</v>
      </c>
      <c r="F34" s="58">
        <v>0</v>
      </c>
      <c r="G34" s="58">
        <v>284</v>
      </c>
      <c r="H34" s="58">
        <v>284</v>
      </c>
      <c r="I34" s="58">
        <v>725</v>
      </c>
      <c r="J34" s="58">
        <v>355</v>
      </c>
      <c r="K34" s="63">
        <v>340</v>
      </c>
      <c r="L34" s="84"/>
    </row>
    <row r="35" spans="1:12" ht="14.25" customHeight="1" x14ac:dyDescent="0.15">
      <c r="A35" s="99"/>
      <c r="B35" s="98">
        <v>2</v>
      </c>
      <c r="C35" s="58">
        <v>653</v>
      </c>
      <c r="D35" s="58">
        <v>278</v>
      </c>
      <c r="E35" s="58">
        <v>267</v>
      </c>
      <c r="F35" s="58">
        <v>0</v>
      </c>
      <c r="G35" s="58">
        <v>233</v>
      </c>
      <c r="H35" s="58">
        <v>233</v>
      </c>
      <c r="I35" s="58">
        <v>664</v>
      </c>
      <c r="J35" s="58">
        <v>325</v>
      </c>
      <c r="K35" s="63">
        <v>313</v>
      </c>
      <c r="L35" s="84"/>
    </row>
    <row r="36" spans="1:12" ht="14.25" customHeight="1" x14ac:dyDescent="0.15">
      <c r="A36" s="99"/>
      <c r="B36" s="98"/>
      <c r="C36" s="58"/>
      <c r="D36" s="58"/>
      <c r="E36" s="58"/>
      <c r="F36" s="58"/>
      <c r="G36" s="58"/>
      <c r="H36" s="58"/>
      <c r="I36" s="58"/>
      <c r="J36" s="58"/>
      <c r="K36" s="63"/>
      <c r="L36" s="84"/>
    </row>
    <row r="37" spans="1:12" ht="14.25" customHeight="1" x14ac:dyDescent="0.15">
      <c r="A37" s="99" t="s">
        <v>45</v>
      </c>
      <c r="B37" s="98">
        <v>30</v>
      </c>
      <c r="C37" s="58">
        <v>1084</v>
      </c>
      <c r="D37" s="58">
        <v>393</v>
      </c>
      <c r="E37" s="58">
        <v>415</v>
      </c>
      <c r="F37" s="58">
        <v>3</v>
      </c>
      <c r="G37" s="58">
        <v>370</v>
      </c>
      <c r="H37" s="58">
        <v>370</v>
      </c>
      <c r="I37" s="58">
        <v>888</v>
      </c>
      <c r="J37" s="58">
        <v>457</v>
      </c>
      <c r="K37" s="63">
        <v>1136</v>
      </c>
      <c r="L37" s="84"/>
    </row>
    <row r="38" spans="1:12" ht="14.25" customHeight="1" x14ac:dyDescent="0.15">
      <c r="A38" s="99"/>
      <c r="B38" s="98">
        <v>1</v>
      </c>
      <c r="C38" s="58">
        <v>1083</v>
      </c>
      <c r="D38" s="58">
        <v>363</v>
      </c>
      <c r="E38" s="58">
        <v>440</v>
      </c>
      <c r="F38" s="58">
        <v>0</v>
      </c>
      <c r="G38" s="58">
        <v>362</v>
      </c>
      <c r="H38" s="58">
        <v>362</v>
      </c>
      <c r="I38" s="58">
        <v>923</v>
      </c>
      <c r="J38" s="58">
        <v>411</v>
      </c>
      <c r="K38" s="63">
        <v>495</v>
      </c>
      <c r="L38" s="84"/>
    </row>
    <row r="39" spans="1:12" ht="14.25" customHeight="1" x14ac:dyDescent="0.15">
      <c r="A39" s="99"/>
      <c r="B39" s="98">
        <v>2</v>
      </c>
      <c r="C39" s="58">
        <v>1093</v>
      </c>
      <c r="D39" s="58">
        <v>421</v>
      </c>
      <c r="E39" s="58">
        <v>438</v>
      </c>
      <c r="F39" s="58">
        <v>2</v>
      </c>
      <c r="G39" s="58">
        <v>398</v>
      </c>
      <c r="H39" s="58">
        <v>398</v>
      </c>
      <c r="I39" s="58">
        <v>901</v>
      </c>
      <c r="J39" s="58">
        <v>453</v>
      </c>
      <c r="K39" s="63">
        <v>463</v>
      </c>
      <c r="L39" s="84"/>
    </row>
    <row r="40" spans="1:12" ht="14.25" customHeight="1" x14ac:dyDescent="0.15">
      <c r="A40" s="99"/>
      <c r="B40" s="98"/>
      <c r="C40" s="58"/>
      <c r="D40" s="58"/>
      <c r="E40" s="58"/>
      <c r="F40" s="58"/>
      <c r="G40" s="58"/>
      <c r="H40" s="58"/>
      <c r="I40" s="58"/>
      <c r="J40" s="58"/>
      <c r="K40" s="63"/>
      <c r="L40" s="84"/>
    </row>
    <row r="41" spans="1:12" ht="14.25" customHeight="1" x14ac:dyDescent="0.15">
      <c r="A41" s="99" t="s">
        <v>6</v>
      </c>
      <c r="B41" s="98">
        <v>30</v>
      </c>
      <c r="C41" s="58">
        <v>223</v>
      </c>
      <c r="D41" s="58">
        <v>99</v>
      </c>
      <c r="E41" s="58">
        <v>113</v>
      </c>
      <c r="F41" s="58">
        <v>0</v>
      </c>
      <c r="G41" s="58">
        <v>87</v>
      </c>
      <c r="H41" s="58">
        <v>87</v>
      </c>
      <c r="I41" s="58">
        <v>193</v>
      </c>
      <c r="J41" s="58">
        <v>112</v>
      </c>
      <c r="K41" s="63">
        <v>216</v>
      </c>
      <c r="L41" s="84"/>
    </row>
    <row r="42" spans="1:12" ht="14.25" customHeight="1" x14ac:dyDescent="0.15">
      <c r="A42" s="99"/>
      <c r="B42" s="98">
        <v>1</v>
      </c>
      <c r="C42" s="58">
        <v>188</v>
      </c>
      <c r="D42" s="58">
        <v>70</v>
      </c>
      <c r="E42" s="58">
        <v>94</v>
      </c>
      <c r="F42" s="58">
        <v>0</v>
      </c>
      <c r="G42" s="58">
        <v>60</v>
      </c>
      <c r="H42" s="58">
        <v>60</v>
      </c>
      <c r="I42" s="58">
        <v>167</v>
      </c>
      <c r="J42" s="58">
        <v>101</v>
      </c>
      <c r="K42" s="63">
        <v>178</v>
      </c>
      <c r="L42" s="84"/>
    </row>
    <row r="43" spans="1:12" ht="14.25" customHeight="1" x14ac:dyDescent="0.15">
      <c r="A43" s="99"/>
      <c r="B43" s="98">
        <v>2</v>
      </c>
      <c r="C43" s="58">
        <v>174</v>
      </c>
      <c r="D43" s="58">
        <v>59</v>
      </c>
      <c r="E43" s="58">
        <v>109</v>
      </c>
      <c r="F43" s="58">
        <v>0</v>
      </c>
      <c r="G43" s="58">
        <v>60</v>
      </c>
      <c r="H43" s="58">
        <v>60</v>
      </c>
      <c r="I43" s="58">
        <v>161</v>
      </c>
      <c r="J43" s="58">
        <v>74</v>
      </c>
      <c r="K43" s="63">
        <v>160</v>
      </c>
      <c r="L43" s="84"/>
    </row>
    <row r="44" spans="1:12" ht="14.25" customHeight="1" x14ac:dyDescent="0.15">
      <c r="A44" s="99"/>
      <c r="B44" s="98"/>
      <c r="C44" s="58"/>
      <c r="D44" s="58"/>
      <c r="E44" s="58"/>
      <c r="F44" s="58"/>
      <c r="G44" s="58"/>
      <c r="H44" s="58"/>
      <c r="I44" s="58"/>
      <c r="J44" s="58"/>
      <c r="K44" s="63"/>
      <c r="L44" s="84"/>
    </row>
    <row r="45" spans="1:12" ht="14.25" customHeight="1" x14ac:dyDescent="0.15">
      <c r="A45" s="99" t="s">
        <v>44</v>
      </c>
      <c r="B45" s="98">
        <v>30</v>
      </c>
      <c r="C45" s="58">
        <v>320</v>
      </c>
      <c r="D45" s="58">
        <v>136</v>
      </c>
      <c r="E45" s="58">
        <v>164</v>
      </c>
      <c r="F45" s="58">
        <v>0</v>
      </c>
      <c r="G45" s="58">
        <v>105</v>
      </c>
      <c r="H45" s="58">
        <v>105</v>
      </c>
      <c r="I45" s="58">
        <v>257</v>
      </c>
      <c r="J45" s="58">
        <v>193</v>
      </c>
      <c r="K45" s="63">
        <v>703</v>
      </c>
      <c r="L45" s="84"/>
    </row>
    <row r="46" spans="1:12" ht="14.25" customHeight="1" x14ac:dyDescent="0.15">
      <c r="A46" s="99"/>
      <c r="B46" s="98">
        <v>1</v>
      </c>
      <c r="C46" s="58">
        <v>331</v>
      </c>
      <c r="D46" s="58">
        <v>118</v>
      </c>
      <c r="E46" s="58">
        <v>147</v>
      </c>
      <c r="F46" s="58">
        <v>1</v>
      </c>
      <c r="G46" s="58">
        <v>108</v>
      </c>
      <c r="H46" s="58">
        <v>108</v>
      </c>
      <c r="I46" s="58">
        <v>283</v>
      </c>
      <c r="J46" s="58">
        <v>117</v>
      </c>
      <c r="K46" s="63">
        <v>295</v>
      </c>
      <c r="L46" s="84"/>
    </row>
    <row r="47" spans="1:12" ht="14.25" customHeight="1" x14ac:dyDescent="0.15">
      <c r="A47" s="99"/>
      <c r="B47" s="98">
        <v>2</v>
      </c>
      <c r="C47" s="58">
        <v>319</v>
      </c>
      <c r="D47" s="58">
        <v>127</v>
      </c>
      <c r="E47" s="58">
        <v>158</v>
      </c>
      <c r="F47" s="58">
        <v>0</v>
      </c>
      <c r="G47" s="58">
        <v>126</v>
      </c>
      <c r="H47" s="58">
        <v>126</v>
      </c>
      <c r="I47" s="58">
        <v>266</v>
      </c>
      <c r="J47" s="58">
        <v>163</v>
      </c>
      <c r="K47" s="63">
        <v>189</v>
      </c>
      <c r="L47" s="84"/>
    </row>
    <row r="48" spans="1:12" ht="14.25" customHeight="1" x14ac:dyDescent="0.15">
      <c r="A48" s="99"/>
      <c r="B48" s="98"/>
      <c r="C48" s="58"/>
      <c r="D48" s="58"/>
      <c r="E48" s="58"/>
      <c r="F48" s="58"/>
      <c r="G48" s="58"/>
      <c r="H48" s="58"/>
      <c r="I48" s="58"/>
      <c r="J48" s="58"/>
      <c r="K48" s="63"/>
      <c r="L48" s="84"/>
    </row>
    <row r="49" spans="1:14" ht="14.25" customHeight="1" x14ac:dyDescent="0.15">
      <c r="A49" s="99" t="s">
        <v>43</v>
      </c>
      <c r="B49" s="98">
        <v>30</v>
      </c>
      <c r="C49" s="58">
        <v>924</v>
      </c>
      <c r="D49" s="58">
        <v>368</v>
      </c>
      <c r="E49" s="58">
        <v>422</v>
      </c>
      <c r="F49" s="58">
        <v>2</v>
      </c>
      <c r="G49" s="58">
        <v>354</v>
      </c>
      <c r="H49" s="58">
        <v>354</v>
      </c>
      <c r="I49" s="58">
        <v>834</v>
      </c>
      <c r="J49" s="58">
        <v>466</v>
      </c>
      <c r="K49" s="63">
        <v>621</v>
      </c>
      <c r="L49" s="95"/>
    </row>
    <row r="50" spans="1:14" ht="14.25" customHeight="1" x14ac:dyDescent="0.15">
      <c r="A50" s="99"/>
      <c r="B50" s="98">
        <v>1</v>
      </c>
      <c r="C50" s="58">
        <v>931</v>
      </c>
      <c r="D50" s="58">
        <v>326</v>
      </c>
      <c r="E50" s="58">
        <v>367</v>
      </c>
      <c r="F50" s="58">
        <v>1</v>
      </c>
      <c r="G50" s="58">
        <v>311</v>
      </c>
      <c r="H50" s="58">
        <v>311</v>
      </c>
      <c r="I50" s="58">
        <v>776</v>
      </c>
      <c r="J50" s="58">
        <v>404</v>
      </c>
      <c r="K50" s="63">
        <v>477</v>
      </c>
      <c r="L50" s="95"/>
    </row>
    <row r="51" spans="1:14" ht="14.25" customHeight="1" x14ac:dyDescent="0.15">
      <c r="A51" s="99"/>
      <c r="B51" s="98">
        <v>2</v>
      </c>
      <c r="C51" s="58">
        <v>981</v>
      </c>
      <c r="D51" s="58">
        <v>359</v>
      </c>
      <c r="E51" s="58">
        <v>421</v>
      </c>
      <c r="F51" s="58">
        <v>0</v>
      </c>
      <c r="G51" s="58">
        <v>327</v>
      </c>
      <c r="H51" s="58">
        <v>327</v>
      </c>
      <c r="I51" s="58">
        <v>799</v>
      </c>
      <c r="J51" s="58">
        <v>398</v>
      </c>
      <c r="K51" s="63">
        <v>473</v>
      </c>
      <c r="L51" s="95"/>
    </row>
    <row r="52" spans="1:14" ht="14.25" customHeight="1" thickBot="1" x14ac:dyDescent="0.2">
      <c r="A52" s="97"/>
      <c r="B52" s="96"/>
      <c r="C52" s="53"/>
      <c r="D52" s="53"/>
      <c r="E52" s="53"/>
      <c r="F52" s="53"/>
      <c r="G52" s="53"/>
      <c r="H52" s="53"/>
      <c r="I52" s="53"/>
      <c r="J52" s="53"/>
      <c r="K52" s="52"/>
      <c r="L52" s="95"/>
    </row>
    <row r="53" spans="1:14" ht="14.25" customHeight="1" x14ac:dyDescent="0.15">
      <c r="A53" s="92" t="s">
        <v>42</v>
      </c>
      <c r="B53" s="91"/>
      <c r="C53" s="90"/>
      <c r="D53" s="90"/>
      <c r="E53" s="90"/>
      <c r="F53" s="90"/>
      <c r="G53" s="90"/>
      <c r="H53" s="90"/>
      <c r="I53" s="94"/>
      <c r="J53" s="94"/>
      <c r="K53" s="58" t="s">
        <v>41</v>
      </c>
      <c r="L53" s="94"/>
    </row>
    <row r="54" spans="1:14" ht="14.25" customHeight="1" x14ac:dyDescent="0.15">
      <c r="A54" s="92" t="s">
        <v>40</v>
      </c>
      <c r="B54" s="91"/>
      <c r="C54" s="90"/>
      <c r="D54" s="90"/>
      <c r="E54" s="90"/>
      <c r="F54" s="90"/>
      <c r="G54" s="90"/>
      <c r="H54" s="90"/>
      <c r="I54" s="87"/>
      <c r="J54" s="87"/>
      <c r="K54" s="87"/>
    </row>
    <row r="55" spans="1:14" ht="14.25" customHeight="1" x14ac:dyDescent="0.15">
      <c r="A55" s="92" t="s">
        <v>39</v>
      </c>
      <c r="B55" s="91"/>
      <c r="C55" s="90"/>
      <c r="D55" s="90"/>
      <c r="E55" s="90"/>
      <c r="F55" s="90"/>
      <c r="G55" s="90"/>
      <c r="H55" s="90"/>
      <c r="I55" s="87"/>
      <c r="J55" s="87"/>
      <c r="K55" s="87"/>
      <c r="N55" s="93"/>
    </row>
    <row r="56" spans="1:14" ht="14.25" customHeight="1" x14ac:dyDescent="0.15">
      <c r="A56" s="92" t="s">
        <v>38</v>
      </c>
      <c r="B56" s="91"/>
      <c r="C56" s="90"/>
      <c r="D56" s="90"/>
      <c r="E56" s="90"/>
      <c r="F56" s="90"/>
      <c r="G56" s="90"/>
      <c r="H56" s="90"/>
      <c r="I56" s="87"/>
      <c r="J56" s="87"/>
      <c r="K56" s="87"/>
    </row>
    <row r="57" spans="1:14" ht="14.25" customHeight="1" x14ac:dyDescent="0.15">
      <c r="A57" s="89"/>
      <c r="B57" s="88"/>
      <c r="C57" s="87"/>
      <c r="D57" s="87"/>
      <c r="E57" s="87"/>
      <c r="F57" s="87"/>
      <c r="G57" s="87"/>
      <c r="H57" s="87"/>
      <c r="I57" s="87"/>
      <c r="J57" s="87"/>
      <c r="K57" s="87"/>
    </row>
  </sheetData>
  <mergeCells count="8">
    <mergeCell ref="J4:K4"/>
    <mergeCell ref="C5:E5"/>
    <mergeCell ref="I5:K5"/>
    <mergeCell ref="A5:A7"/>
    <mergeCell ref="B5:B7"/>
    <mergeCell ref="F5:F6"/>
    <mergeCell ref="G5:G6"/>
    <mergeCell ref="H5:H6"/>
  </mergeCells>
  <phoneticPr fontId="1"/>
  <printOptions horizontalCentered="1"/>
  <pageMargins left="0.23622047244094488" right="0.23622047244094488" top="0.59055118110236227" bottom="0.39370078740157483" header="0.51181102362204722" footer="0.27559055118110237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topLeftCell="A16" workbookViewId="0">
      <selection activeCell="G35" sqref="G35:H35"/>
    </sheetView>
  </sheetViews>
  <sheetFormatPr defaultColWidth="9" defaultRowHeight="14.25" customHeight="1" x14ac:dyDescent="0.15"/>
  <cols>
    <col min="1" max="1" width="3.75" style="89" customWidth="1"/>
    <col min="2" max="2" width="9" style="89" customWidth="1"/>
    <col min="3" max="3" width="11" style="88" customWidth="1"/>
    <col min="4" max="4" width="5.625" style="88" customWidth="1"/>
    <col min="5" max="5" width="9" style="89" customWidth="1"/>
    <col min="6" max="6" width="3.375" style="89" customWidth="1"/>
    <col min="7" max="7" width="9" style="89" customWidth="1"/>
    <col min="8" max="8" width="3.375" style="89" customWidth="1"/>
    <col min="9" max="9" width="9" style="89" customWidth="1"/>
    <col min="10" max="16384" width="9" style="84"/>
  </cols>
  <sheetData>
    <row r="1" spans="1:13" ht="14.25" customHeight="1" x14ac:dyDescent="0.15">
      <c r="C1" s="123"/>
      <c r="E1" s="162"/>
      <c r="F1" s="161"/>
      <c r="G1" s="161"/>
      <c r="H1" s="161"/>
      <c r="J1" s="160" t="s">
        <v>69</v>
      </c>
      <c r="K1" s="159"/>
      <c r="L1" s="158"/>
      <c r="M1" s="158"/>
    </row>
    <row r="2" spans="1:13" ht="18.75" customHeight="1" x14ac:dyDescent="0.15"/>
    <row r="3" spans="1:13" ht="18.75" customHeight="1" x14ac:dyDescent="0.2">
      <c r="A3" s="157"/>
      <c r="B3" s="157"/>
      <c r="C3" s="156" t="s">
        <v>68</v>
      </c>
      <c r="D3" s="155"/>
    </row>
    <row r="4" spans="1:13" ht="18.75" customHeight="1" thickBot="1" x14ac:dyDescent="0.2">
      <c r="C4" s="143"/>
    </row>
    <row r="5" spans="1:13" ht="29.25" customHeight="1" x14ac:dyDescent="0.15">
      <c r="C5" s="154" t="s">
        <v>35</v>
      </c>
      <c r="D5" s="153" t="s">
        <v>67</v>
      </c>
      <c r="E5" s="152" t="s">
        <v>66</v>
      </c>
      <c r="F5" s="152"/>
      <c r="G5" s="151" t="s">
        <v>65</v>
      </c>
      <c r="H5" s="150"/>
    </row>
    <row r="6" spans="1:13" ht="15" customHeight="1" x14ac:dyDescent="0.15">
      <c r="C6" s="134"/>
      <c r="D6" s="149"/>
      <c r="E6" s="148"/>
      <c r="F6" s="147"/>
      <c r="G6" s="147"/>
      <c r="H6" s="146"/>
    </row>
    <row r="7" spans="1:13" ht="15" customHeight="1" x14ac:dyDescent="0.15">
      <c r="C7" s="134" t="s">
        <v>11</v>
      </c>
      <c r="D7" s="98">
        <v>1</v>
      </c>
      <c r="E7" s="133">
        <f>E11+E15+E19+E23+E27+E35+E39+E43+E47+E31</f>
        <v>302</v>
      </c>
      <c r="F7" s="136"/>
      <c r="G7" s="138">
        <f>G11+G15+G19+G23+G27+G35+G39+G43+G47+G31</f>
        <v>12133</v>
      </c>
      <c r="H7" s="137"/>
    </row>
    <row r="8" spans="1:13" ht="15" customHeight="1" x14ac:dyDescent="0.15">
      <c r="C8" s="134"/>
      <c r="D8" s="98">
        <v>2</v>
      </c>
      <c r="E8" s="133">
        <f>E12+E16+E20+E24+E28+E36+E40+E44+E48+E32</f>
        <v>255</v>
      </c>
      <c r="F8" s="136"/>
      <c r="G8" s="138">
        <f>G12+G16+G20+G24+G28+G36+G40+G44+G48+G32</f>
        <v>11423</v>
      </c>
      <c r="H8" s="137"/>
    </row>
    <row r="9" spans="1:13" ht="15" customHeight="1" x14ac:dyDescent="0.15">
      <c r="C9" s="134"/>
      <c r="D9" s="98">
        <v>3</v>
      </c>
      <c r="E9" s="133">
        <f>E13+E17+E21+E25+E29+E37+E41+E45+E49+E33</f>
        <v>304</v>
      </c>
      <c r="F9" s="136"/>
      <c r="G9" s="138">
        <f>G13+G17+G21+G25+G29+G37+G41+G45+G49+G33</f>
        <v>12564</v>
      </c>
      <c r="H9" s="137"/>
    </row>
    <row r="10" spans="1:13" ht="15" customHeight="1" x14ac:dyDescent="0.15">
      <c r="C10" s="134"/>
      <c r="D10" s="98"/>
      <c r="E10" s="60"/>
      <c r="F10" s="58"/>
      <c r="G10" s="58"/>
      <c r="H10" s="139"/>
    </row>
    <row r="11" spans="1:13" ht="15" customHeight="1" x14ac:dyDescent="0.15">
      <c r="C11" s="134" t="s">
        <v>5</v>
      </c>
      <c r="D11" s="98">
        <v>1</v>
      </c>
      <c r="E11" s="133">
        <v>45</v>
      </c>
      <c r="F11" s="138"/>
      <c r="G11" s="138">
        <v>1821</v>
      </c>
      <c r="H11" s="145"/>
    </row>
    <row r="12" spans="1:13" ht="15" customHeight="1" x14ac:dyDescent="0.15">
      <c r="C12" s="134"/>
      <c r="D12" s="98">
        <v>2</v>
      </c>
      <c r="E12" s="133">
        <v>40</v>
      </c>
      <c r="F12" s="132"/>
      <c r="G12" s="138">
        <v>1697</v>
      </c>
      <c r="H12" s="130"/>
    </row>
    <row r="13" spans="1:13" ht="15" customHeight="1" x14ac:dyDescent="0.15">
      <c r="C13" s="134"/>
      <c r="D13" s="98">
        <v>3</v>
      </c>
      <c r="E13" s="133">
        <v>51</v>
      </c>
      <c r="F13" s="132"/>
      <c r="G13" s="138">
        <v>2011</v>
      </c>
      <c r="H13" s="130"/>
    </row>
    <row r="14" spans="1:13" ht="15" customHeight="1" x14ac:dyDescent="0.15">
      <c r="C14" s="134"/>
      <c r="D14" s="98"/>
      <c r="E14" s="60"/>
      <c r="F14" s="58"/>
      <c r="G14" s="58"/>
      <c r="H14" s="139"/>
    </row>
    <row r="15" spans="1:13" ht="15" customHeight="1" x14ac:dyDescent="0.15">
      <c r="C15" s="134" t="s">
        <v>12</v>
      </c>
      <c r="D15" s="98">
        <v>1</v>
      </c>
      <c r="E15" s="133">
        <v>57</v>
      </c>
      <c r="F15" s="136"/>
      <c r="G15" s="142">
        <v>2040</v>
      </c>
      <c r="H15" s="144"/>
    </row>
    <row r="16" spans="1:13" ht="15" customHeight="1" x14ac:dyDescent="0.15">
      <c r="C16" s="134"/>
      <c r="D16" s="98">
        <v>2</v>
      </c>
      <c r="E16" s="133">
        <v>45</v>
      </c>
      <c r="F16" s="132"/>
      <c r="G16" s="142">
        <v>2036</v>
      </c>
      <c r="H16" s="130"/>
    </row>
    <row r="17" spans="3:10" ht="15" customHeight="1" x14ac:dyDescent="0.15">
      <c r="C17" s="134"/>
      <c r="D17" s="98">
        <v>3</v>
      </c>
      <c r="E17" s="133">
        <v>54</v>
      </c>
      <c r="F17" s="132"/>
      <c r="G17" s="142">
        <v>2272</v>
      </c>
      <c r="H17" s="130"/>
    </row>
    <row r="18" spans="3:10" ht="15" customHeight="1" x14ac:dyDescent="0.15">
      <c r="C18" s="134"/>
      <c r="D18" s="98"/>
      <c r="E18" s="60"/>
      <c r="F18" s="58"/>
      <c r="G18" s="58"/>
      <c r="H18" s="139"/>
    </row>
    <row r="19" spans="3:10" ht="15" customHeight="1" x14ac:dyDescent="0.15">
      <c r="C19" s="134" t="s">
        <v>13</v>
      </c>
      <c r="D19" s="98">
        <v>1</v>
      </c>
      <c r="E19" s="133">
        <v>50</v>
      </c>
      <c r="F19" s="136"/>
      <c r="G19" s="138">
        <v>2642</v>
      </c>
      <c r="H19" s="137"/>
    </row>
    <row r="20" spans="3:10" ht="15" customHeight="1" x14ac:dyDescent="0.15">
      <c r="C20" s="134"/>
      <c r="D20" s="98">
        <v>2</v>
      </c>
      <c r="E20" s="133">
        <v>22</v>
      </c>
      <c r="F20" s="136"/>
      <c r="G20" s="140">
        <v>1442</v>
      </c>
      <c r="H20" s="141"/>
    </row>
    <row r="21" spans="3:10" ht="15" customHeight="1" x14ac:dyDescent="0.15">
      <c r="C21" s="134"/>
      <c r="D21" s="98">
        <v>3</v>
      </c>
      <c r="E21" s="133">
        <v>31</v>
      </c>
      <c r="F21" s="132"/>
      <c r="G21" s="140">
        <v>1816</v>
      </c>
      <c r="H21" s="130"/>
    </row>
    <row r="22" spans="3:10" ht="15" customHeight="1" x14ac:dyDescent="0.15">
      <c r="C22" s="134"/>
      <c r="D22" s="98"/>
      <c r="E22" s="60"/>
      <c r="F22" s="58"/>
      <c r="G22" s="58"/>
      <c r="H22" s="139"/>
    </row>
    <row r="23" spans="3:10" ht="15" customHeight="1" x14ac:dyDescent="0.15">
      <c r="C23" s="134" t="s">
        <v>14</v>
      </c>
      <c r="D23" s="98">
        <v>1</v>
      </c>
      <c r="E23" s="133">
        <v>51</v>
      </c>
      <c r="F23" s="138"/>
      <c r="G23" s="138">
        <v>2412</v>
      </c>
      <c r="H23" s="137"/>
    </row>
    <row r="24" spans="3:10" ht="15" customHeight="1" x14ac:dyDescent="0.15">
      <c r="C24" s="134"/>
      <c r="D24" s="98">
        <v>2</v>
      </c>
      <c r="E24" s="133">
        <v>62</v>
      </c>
      <c r="F24" s="136"/>
      <c r="G24" s="142">
        <v>2821</v>
      </c>
      <c r="H24" s="144"/>
    </row>
    <row r="25" spans="3:10" ht="15" customHeight="1" x14ac:dyDescent="0.15">
      <c r="C25" s="134"/>
      <c r="D25" s="98">
        <v>3</v>
      </c>
      <c r="E25" s="133">
        <v>81</v>
      </c>
      <c r="F25" s="132"/>
      <c r="G25" s="142">
        <v>2933</v>
      </c>
      <c r="H25" s="130"/>
    </row>
    <row r="26" spans="3:10" ht="15" customHeight="1" x14ac:dyDescent="0.15">
      <c r="C26" s="134"/>
      <c r="D26" s="98"/>
      <c r="E26" s="60"/>
      <c r="F26" s="58"/>
      <c r="G26" s="58"/>
      <c r="H26" s="139"/>
      <c r="J26" s="143"/>
    </row>
    <row r="27" spans="3:10" ht="15" customHeight="1" x14ac:dyDescent="0.15">
      <c r="C27" s="134" t="s">
        <v>15</v>
      </c>
      <c r="D27" s="98">
        <v>1</v>
      </c>
      <c r="E27" s="133">
        <v>27</v>
      </c>
      <c r="F27" s="142"/>
      <c r="G27" s="142">
        <v>859</v>
      </c>
      <c r="H27" s="137"/>
    </row>
    <row r="28" spans="3:10" ht="15" customHeight="1" x14ac:dyDescent="0.15">
      <c r="C28" s="134"/>
      <c r="D28" s="98">
        <v>2</v>
      </c>
      <c r="E28" s="133">
        <v>18</v>
      </c>
      <c r="F28" s="136"/>
      <c r="G28" s="140">
        <v>729</v>
      </c>
      <c r="H28" s="141"/>
    </row>
    <row r="29" spans="3:10" ht="15" customHeight="1" x14ac:dyDescent="0.15">
      <c r="C29" s="134"/>
      <c r="D29" s="98">
        <v>3</v>
      </c>
      <c r="E29" s="133">
        <v>17</v>
      </c>
      <c r="F29" s="132"/>
      <c r="G29" s="140">
        <v>663</v>
      </c>
      <c r="H29" s="130"/>
    </row>
    <row r="30" spans="3:10" ht="15" customHeight="1" x14ac:dyDescent="0.15">
      <c r="C30" s="134"/>
      <c r="D30" s="98"/>
      <c r="E30" s="60"/>
      <c r="F30" s="58"/>
      <c r="G30" s="58"/>
      <c r="H30" s="139"/>
    </row>
    <row r="31" spans="3:10" ht="15" customHeight="1" x14ac:dyDescent="0.15">
      <c r="C31" s="134" t="s">
        <v>9</v>
      </c>
      <c r="D31" s="98">
        <v>1</v>
      </c>
      <c r="E31" s="133">
        <v>14</v>
      </c>
      <c r="F31" s="136"/>
      <c r="G31" s="138">
        <v>436</v>
      </c>
      <c r="H31" s="137"/>
    </row>
    <row r="32" spans="3:10" ht="15" customHeight="1" x14ac:dyDescent="0.15">
      <c r="C32" s="134"/>
      <c r="D32" s="98">
        <v>2</v>
      </c>
      <c r="E32" s="133">
        <v>10</v>
      </c>
      <c r="F32" s="136"/>
      <c r="G32" s="131">
        <v>447</v>
      </c>
      <c r="H32" s="135"/>
    </row>
    <row r="33" spans="3:8" ht="15" customHeight="1" x14ac:dyDescent="0.15">
      <c r="C33" s="134"/>
      <c r="D33" s="98">
        <v>3</v>
      </c>
      <c r="E33" s="133">
        <v>12</v>
      </c>
      <c r="F33" s="132"/>
      <c r="G33" s="131">
        <v>495</v>
      </c>
      <c r="H33" s="130"/>
    </row>
    <row r="34" spans="3:8" ht="15" customHeight="1" x14ac:dyDescent="0.15">
      <c r="C34" s="134"/>
      <c r="D34" s="98" t="s">
        <v>26</v>
      </c>
      <c r="E34" s="60" t="s">
        <v>26</v>
      </c>
      <c r="F34" s="58"/>
      <c r="G34" s="58" t="s">
        <v>26</v>
      </c>
      <c r="H34" s="139"/>
    </row>
    <row r="35" spans="3:8" ht="15" customHeight="1" x14ac:dyDescent="0.15">
      <c r="C35" s="134" t="s">
        <v>16</v>
      </c>
      <c r="D35" s="98">
        <v>1</v>
      </c>
      <c r="E35" s="133">
        <v>22</v>
      </c>
      <c r="F35" s="136"/>
      <c r="G35" s="138">
        <v>655</v>
      </c>
      <c r="H35" s="137"/>
    </row>
    <row r="36" spans="3:8" ht="15" customHeight="1" x14ac:dyDescent="0.15">
      <c r="C36" s="134"/>
      <c r="D36" s="98">
        <v>2</v>
      </c>
      <c r="E36" s="133">
        <v>33</v>
      </c>
      <c r="F36" s="136"/>
      <c r="G36" s="131">
        <v>1416</v>
      </c>
      <c r="H36" s="135"/>
    </row>
    <row r="37" spans="3:8" ht="15" customHeight="1" x14ac:dyDescent="0.15">
      <c r="C37" s="134"/>
      <c r="D37" s="98">
        <v>3</v>
      </c>
      <c r="E37" s="133">
        <v>35</v>
      </c>
      <c r="F37" s="132"/>
      <c r="G37" s="131">
        <v>1619</v>
      </c>
      <c r="H37" s="130"/>
    </row>
    <row r="38" spans="3:8" ht="15" customHeight="1" x14ac:dyDescent="0.15">
      <c r="C38" s="134"/>
      <c r="D38" s="98"/>
      <c r="E38" s="60"/>
      <c r="F38" s="58"/>
      <c r="G38" s="58"/>
      <c r="H38" s="139"/>
    </row>
    <row r="39" spans="3:8" ht="15" customHeight="1" x14ac:dyDescent="0.15">
      <c r="C39" s="134" t="s">
        <v>6</v>
      </c>
      <c r="D39" s="98">
        <v>1</v>
      </c>
      <c r="E39" s="133">
        <v>6</v>
      </c>
      <c r="F39" s="136"/>
      <c r="G39" s="138">
        <v>195</v>
      </c>
      <c r="H39" s="137"/>
    </row>
    <row r="40" spans="3:8" ht="15" customHeight="1" x14ac:dyDescent="0.15">
      <c r="C40" s="134"/>
      <c r="D40" s="98">
        <v>2</v>
      </c>
      <c r="E40" s="133">
        <v>4</v>
      </c>
      <c r="F40" s="136"/>
      <c r="G40" s="131">
        <v>139</v>
      </c>
      <c r="H40" s="135"/>
    </row>
    <row r="41" spans="3:8" ht="15" customHeight="1" x14ac:dyDescent="0.15">
      <c r="C41" s="134"/>
      <c r="D41" s="98">
        <v>3</v>
      </c>
      <c r="E41" s="133">
        <v>4</v>
      </c>
      <c r="F41" s="132"/>
      <c r="G41" s="131">
        <v>146</v>
      </c>
      <c r="H41" s="130"/>
    </row>
    <row r="42" spans="3:8" ht="15" customHeight="1" x14ac:dyDescent="0.15">
      <c r="C42" s="134"/>
      <c r="D42" s="98"/>
      <c r="E42" s="60"/>
      <c r="F42" s="58"/>
      <c r="G42" s="58"/>
      <c r="H42" s="139"/>
    </row>
    <row r="43" spans="3:8" ht="15" customHeight="1" x14ac:dyDescent="0.15">
      <c r="C43" s="134" t="s">
        <v>17</v>
      </c>
      <c r="D43" s="98">
        <v>1</v>
      </c>
      <c r="E43" s="133">
        <v>13</v>
      </c>
      <c r="F43" s="136"/>
      <c r="G43" s="138">
        <v>501</v>
      </c>
      <c r="H43" s="137"/>
    </row>
    <row r="44" spans="3:8" ht="15" customHeight="1" x14ac:dyDescent="0.15">
      <c r="C44" s="134"/>
      <c r="D44" s="98">
        <v>2</v>
      </c>
      <c r="E44" s="133">
        <v>9</v>
      </c>
      <c r="F44" s="136"/>
      <c r="G44" s="131">
        <v>346</v>
      </c>
      <c r="H44" s="135"/>
    </row>
    <row r="45" spans="3:8" ht="15" customHeight="1" x14ac:dyDescent="0.15">
      <c r="C45" s="134"/>
      <c r="D45" s="98">
        <v>3</v>
      </c>
      <c r="E45" s="133">
        <v>8</v>
      </c>
      <c r="F45" s="132"/>
      <c r="G45" s="131">
        <v>283</v>
      </c>
      <c r="H45" s="130"/>
    </row>
    <row r="46" spans="3:8" ht="15" customHeight="1" x14ac:dyDescent="0.15">
      <c r="C46" s="134"/>
      <c r="D46" s="98"/>
      <c r="E46" s="60"/>
      <c r="F46" s="58"/>
      <c r="G46" s="58"/>
      <c r="H46" s="139"/>
    </row>
    <row r="47" spans="3:8" ht="15" customHeight="1" x14ac:dyDescent="0.15">
      <c r="C47" s="134" t="s">
        <v>18</v>
      </c>
      <c r="D47" s="98">
        <v>1</v>
      </c>
      <c r="E47" s="133">
        <v>17</v>
      </c>
      <c r="F47" s="136"/>
      <c r="G47" s="138">
        <v>572</v>
      </c>
      <c r="H47" s="137"/>
    </row>
    <row r="48" spans="3:8" ht="15" customHeight="1" x14ac:dyDescent="0.15">
      <c r="C48" s="134"/>
      <c r="D48" s="98">
        <v>2</v>
      </c>
      <c r="E48" s="133">
        <v>12</v>
      </c>
      <c r="F48" s="136"/>
      <c r="G48" s="131">
        <v>350</v>
      </c>
      <c r="H48" s="135"/>
    </row>
    <row r="49" spans="3:8" ht="15" customHeight="1" x14ac:dyDescent="0.15">
      <c r="C49" s="134"/>
      <c r="D49" s="98">
        <v>3</v>
      </c>
      <c r="E49" s="133">
        <v>11</v>
      </c>
      <c r="F49" s="132"/>
      <c r="G49" s="131">
        <v>326</v>
      </c>
      <c r="H49" s="130"/>
    </row>
    <row r="50" spans="3:8" ht="15" customHeight="1" thickBot="1" x14ac:dyDescent="0.2">
      <c r="C50" s="129"/>
      <c r="D50" s="96"/>
      <c r="E50" s="128"/>
      <c r="F50" s="127"/>
      <c r="G50" s="126"/>
      <c r="H50" s="125"/>
    </row>
    <row r="51" spans="3:8" ht="14.25" customHeight="1" x14ac:dyDescent="0.15">
      <c r="E51" s="124" t="s">
        <v>64</v>
      </c>
      <c r="F51" s="124"/>
      <c r="G51" s="124"/>
      <c r="H51" s="124"/>
    </row>
  </sheetData>
  <mergeCells count="70">
    <mergeCell ref="E49:F49"/>
    <mergeCell ref="G49:H49"/>
    <mergeCell ref="E51:H51"/>
    <mergeCell ref="E45:F45"/>
    <mergeCell ref="G45:H45"/>
    <mergeCell ref="E47:F47"/>
    <mergeCell ref="G47:H47"/>
    <mergeCell ref="E48:F48"/>
    <mergeCell ref="G48:H48"/>
    <mergeCell ref="E41:F41"/>
    <mergeCell ref="G41:H41"/>
    <mergeCell ref="E43:F43"/>
    <mergeCell ref="G43:H43"/>
    <mergeCell ref="E44:F44"/>
    <mergeCell ref="G44:H44"/>
    <mergeCell ref="E37:F37"/>
    <mergeCell ref="G37:H37"/>
    <mergeCell ref="E39:F39"/>
    <mergeCell ref="G39:H39"/>
    <mergeCell ref="E40:F40"/>
    <mergeCell ref="G40:H40"/>
    <mergeCell ref="E33:F33"/>
    <mergeCell ref="G33:H33"/>
    <mergeCell ref="E35:F35"/>
    <mergeCell ref="G35:H35"/>
    <mergeCell ref="E36:F36"/>
    <mergeCell ref="G36:H36"/>
    <mergeCell ref="E29:F29"/>
    <mergeCell ref="G29:H29"/>
    <mergeCell ref="E31:F31"/>
    <mergeCell ref="G31:H31"/>
    <mergeCell ref="E32:F32"/>
    <mergeCell ref="G32:H32"/>
    <mergeCell ref="E25:F25"/>
    <mergeCell ref="G25:H25"/>
    <mergeCell ref="E27:F27"/>
    <mergeCell ref="G27:H27"/>
    <mergeCell ref="E28:F28"/>
    <mergeCell ref="G28:H28"/>
    <mergeCell ref="E21:F21"/>
    <mergeCell ref="G21:H21"/>
    <mergeCell ref="E23:F23"/>
    <mergeCell ref="G23:H23"/>
    <mergeCell ref="E24:F24"/>
    <mergeCell ref="G24:H24"/>
    <mergeCell ref="E17:F17"/>
    <mergeCell ref="G17:H17"/>
    <mergeCell ref="E19:F19"/>
    <mergeCell ref="G19:H19"/>
    <mergeCell ref="E20:F20"/>
    <mergeCell ref="G20:H20"/>
    <mergeCell ref="E13:F13"/>
    <mergeCell ref="G13:H13"/>
    <mergeCell ref="E15:F15"/>
    <mergeCell ref="G15:H15"/>
    <mergeCell ref="E16:F16"/>
    <mergeCell ref="G16:H16"/>
    <mergeCell ref="E9:F9"/>
    <mergeCell ref="G9:H9"/>
    <mergeCell ref="E11:F11"/>
    <mergeCell ref="G11:H11"/>
    <mergeCell ref="E12:F12"/>
    <mergeCell ref="G12:H12"/>
    <mergeCell ref="E1:H1"/>
    <mergeCell ref="E5:F5"/>
    <mergeCell ref="G5:H5"/>
    <mergeCell ref="E7:F7"/>
    <mergeCell ref="G7:H7"/>
    <mergeCell ref="E8:F8"/>
    <mergeCell ref="G8:H8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view="pageBreakPreview" zoomScaleNormal="85" zoomScaleSheetLayoutView="100" workbookViewId="0">
      <selection activeCell="R20" sqref="R20"/>
    </sheetView>
  </sheetViews>
  <sheetFormatPr defaultColWidth="9" defaultRowHeight="14.25" customHeight="1" x14ac:dyDescent="0.15"/>
  <cols>
    <col min="1" max="1" width="10.625" style="45" customWidth="1"/>
    <col min="2" max="2" width="5.375" style="45" customWidth="1"/>
    <col min="3" max="3" width="9" style="44" customWidth="1"/>
    <col min="4" max="4" width="2.25" style="44" customWidth="1"/>
    <col min="5" max="5" width="9" style="44" customWidth="1"/>
    <col min="6" max="6" width="2.75" style="44" customWidth="1"/>
    <col min="7" max="7" width="2.625" style="44" customWidth="1"/>
    <col min="8" max="8" width="10.625" style="44" customWidth="1"/>
    <col min="9" max="9" width="6.125" style="45" customWidth="1"/>
    <col min="10" max="14" width="6.125" style="44" customWidth="1"/>
    <col min="15" max="15" width="9" style="44" customWidth="1"/>
    <col min="16" max="16384" width="9" style="44"/>
  </cols>
  <sheetData>
    <row r="1" spans="1:14" ht="14.25" customHeight="1" x14ac:dyDescent="0.15">
      <c r="A1" s="206" t="s">
        <v>91</v>
      </c>
    </row>
    <row r="2" spans="1:14" ht="18.75" customHeight="1" x14ac:dyDescent="0.15"/>
    <row r="3" spans="1:14" s="82" customFormat="1" ht="18.75" x14ac:dyDescent="0.2">
      <c r="A3" s="205" t="s">
        <v>90</v>
      </c>
      <c r="B3" s="204"/>
      <c r="C3" s="202"/>
      <c r="D3" s="202"/>
      <c r="E3" s="202"/>
      <c r="F3" s="202"/>
      <c r="G3" s="202" t="s">
        <v>26</v>
      </c>
      <c r="H3" s="202" t="s">
        <v>89</v>
      </c>
      <c r="I3" s="203"/>
      <c r="J3" s="202"/>
      <c r="K3" s="202"/>
      <c r="L3" s="202"/>
      <c r="M3" s="202"/>
      <c r="N3" s="202"/>
    </row>
    <row r="4" spans="1:14" s="82" customFormat="1" ht="18.75" x14ac:dyDescent="0.2">
      <c r="A4" s="205" t="s">
        <v>88</v>
      </c>
      <c r="B4" s="204"/>
      <c r="C4" s="202"/>
      <c r="D4" s="202"/>
      <c r="E4" s="202"/>
      <c r="F4" s="202"/>
      <c r="G4" s="202"/>
      <c r="H4" s="202" t="s">
        <v>87</v>
      </c>
      <c r="I4" s="203"/>
      <c r="J4" s="202"/>
      <c r="K4" s="202"/>
      <c r="L4" s="202"/>
      <c r="M4" s="202"/>
      <c r="N4" s="202"/>
    </row>
    <row r="5" spans="1:14" ht="18.75" customHeight="1" thickBot="1" x14ac:dyDescent="0.2">
      <c r="A5" s="201"/>
      <c r="B5" s="164"/>
      <c r="C5" s="163"/>
      <c r="D5" s="163"/>
      <c r="E5" s="163"/>
      <c r="F5" s="163"/>
      <c r="G5" s="163"/>
      <c r="H5" s="163"/>
      <c r="I5" s="49"/>
      <c r="J5" s="163"/>
      <c r="K5" s="163"/>
      <c r="L5" s="163"/>
      <c r="M5" s="163"/>
      <c r="N5" s="163"/>
    </row>
    <row r="6" spans="1:14" ht="14.25" customHeight="1" x14ac:dyDescent="0.15">
      <c r="A6" s="200" t="s">
        <v>61</v>
      </c>
      <c r="B6" s="79" t="s">
        <v>67</v>
      </c>
      <c r="C6" s="199" t="s">
        <v>86</v>
      </c>
      <c r="D6" s="198"/>
      <c r="E6" s="197" t="s">
        <v>85</v>
      </c>
      <c r="F6" s="196"/>
      <c r="G6" s="163"/>
      <c r="H6" s="80" t="s">
        <v>61</v>
      </c>
      <c r="I6" s="79" t="s">
        <v>84</v>
      </c>
      <c r="J6" s="195" t="s">
        <v>83</v>
      </c>
      <c r="K6" s="195"/>
      <c r="L6" s="195" t="s">
        <v>82</v>
      </c>
      <c r="M6" s="195"/>
      <c r="N6" s="194"/>
    </row>
    <row r="7" spans="1:14" ht="14.25" customHeight="1" x14ac:dyDescent="0.15">
      <c r="A7" s="193"/>
      <c r="B7" s="72"/>
      <c r="C7" s="192"/>
      <c r="D7" s="192"/>
      <c r="E7" s="191"/>
      <c r="F7" s="190"/>
      <c r="G7" s="163"/>
      <c r="H7" s="189"/>
      <c r="I7" s="72"/>
      <c r="J7" s="188" t="s">
        <v>81</v>
      </c>
      <c r="K7" s="188" t="s">
        <v>80</v>
      </c>
      <c r="L7" s="188" t="s">
        <v>79</v>
      </c>
      <c r="M7" s="188" t="s">
        <v>78</v>
      </c>
      <c r="N7" s="187" t="s">
        <v>77</v>
      </c>
    </row>
    <row r="8" spans="1:14" ht="14.25" customHeight="1" x14ac:dyDescent="0.15">
      <c r="A8" s="62"/>
      <c r="B8" s="61"/>
      <c r="C8" s="48"/>
      <c r="D8" s="48"/>
      <c r="E8" s="48"/>
      <c r="F8" s="186"/>
      <c r="G8" s="163"/>
      <c r="H8" s="68"/>
      <c r="I8" s="67"/>
      <c r="J8" s="185"/>
      <c r="K8" s="185"/>
      <c r="L8" s="185"/>
      <c r="M8" s="185"/>
      <c r="N8" s="184"/>
    </row>
    <row r="9" spans="1:14" ht="14.25" customHeight="1" x14ac:dyDescent="0.15">
      <c r="A9" s="62" t="s">
        <v>11</v>
      </c>
      <c r="B9" s="61">
        <v>30</v>
      </c>
      <c r="C9" s="176">
        <f>C13+C17+C21+C25+C29+C37+C41+C45+C49+C33</f>
        <v>38119</v>
      </c>
      <c r="D9" s="175"/>
      <c r="E9" s="175">
        <f>E13+E17+E21+E25+E29+E37+E41+E45+E49+E33</f>
        <v>32887</v>
      </c>
      <c r="F9" s="174"/>
      <c r="G9" s="163"/>
      <c r="H9" s="62" t="s">
        <v>11</v>
      </c>
      <c r="I9" s="61">
        <v>30</v>
      </c>
      <c r="J9" s="173">
        <f>J13+J17+J21+J25+J29+J37+J41+J45+J49+J33</f>
        <v>413</v>
      </c>
      <c r="K9" s="173">
        <f>K13+K17+K21+K25+K29+K37+K41+K45+K49+K33</f>
        <v>114</v>
      </c>
      <c r="L9" s="177">
        <f>L13+L17+L21+L25+L29+L37+L41+L49+L33</f>
        <v>77</v>
      </c>
      <c r="M9" s="181">
        <f>M17</f>
        <v>1</v>
      </c>
      <c r="N9" s="172">
        <f>N13+N17+N21+N25+N29+N41+N49+N33+N37</f>
        <v>76</v>
      </c>
    </row>
    <row r="10" spans="1:14" ht="14.25" customHeight="1" x14ac:dyDescent="0.15">
      <c r="A10" s="62"/>
      <c r="B10" s="61">
        <v>1</v>
      </c>
      <c r="C10" s="176">
        <f>C14+C18+C22+C26+C30+C38+C42+C46+C50+C34</f>
        <v>37651</v>
      </c>
      <c r="D10" s="175"/>
      <c r="E10" s="175">
        <f>E14+E18+E22+E26+E30+E38+E42+E46+E50+E34</f>
        <v>32123</v>
      </c>
      <c r="F10" s="174"/>
      <c r="G10" s="163"/>
      <c r="H10" s="62"/>
      <c r="I10" s="61">
        <v>1</v>
      </c>
      <c r="J10" s="173">
        <f>J14+J18+J22+J26+J30+J38+J42+J46+J50+J34</f>
        <v>342</v>
      </c>
      <c r="K10" s="173">
        <f>K14+K18+K22+K26+K30+K38+K42+K46+K50+K34</f>
        <v>91</v>
      </c>
      <c r="L10" s="173">
        <f>L14+L18+L22+L26+L30+L38+L42+L50+O34</f>
        <v>69</v>
      </c>
      <c r="M10" s="173" t="str">
        <f>M18</f>
        <v>-</v>
      </c>
      <c r="N10" s="172">
        <f>N14+N18+N22+N26+N30+O46+N50+N38+N42</f>
        <v>69</v>
      </c>
    </row>
    <row r="11" spans="1:14" ht="14.25" customHeight="1" x14ac:dyDescent="0.15">
      <c r="A11" s="62"/>
      <c r="B11" s="61">
        <v>2</v>
      </c>
      <c r="C11" s="176">
        <f>C15+C19+C23+C27+C31+C39+C43+C47+C51+C35</f>
        <v>37207</v>
      </c>
      <c r="D11" s="175"/>
      <c r="E11" s="175">
        <f>E15+E19+E23+E27+E31+E39+E43+E47+E51+E35</f>
        <v>31414</v>
      </c>
      <c r="F11" s="174"/>
      <c r="G11" s="163"/>
      <c r="H11" s="62"/>
      <c r="I11" s="61">
        <v>2</v>
      </c>
      <c r="J11" s="173">
        <f>J15+J19+J23+J27+J31+J39+J43+J47+J51+J35</f>
        <v>351</v>
      </c>
      <c r="K11" s="173">
        <f>K15+K19+K23+K27+K31+K39+K43+K47+K51+K35</f>
        <v>86</v>
      </c>
      <c r="L11" s="177">
        <f>L15+L19+L23+L27+L31+L39+L43+L47+L51+O35</f>
        <v>51</v>
      </c>
      <c r="M11" s="173" t="s">
        <v>72</v>
      </c>
      <c r="N11" s="172">
        <f>N15+N19+N23+N27+N31+N39+N43+N47+N51+O35</f>
        <v>51</v>
      </c>
    </row>
    <row r="12" spans="1:14" ht="14.25" customHeight="1" x14ac:dyDescent="0.15">
      <c r="A12" s="62"/>
      <c r="B12" s="61"/>
      <c r="C12" s="101"/>
      <c r="D12" s="101"/>
      <c r="E12" s="101"/>
      <c r="F12" s="100"/>
      <c r="G12" s="163"/>
      <c r="H12" s="62"/>
      <c r="I12" s="61"/>
      <c r="J12" s="183"/>
      <c r="K12" s="183"/>
      <c r="L12" s="183"/>
      <c r="M12" s="183"/>
      <c r="N12" s="182"/>
    </row>
    <row r="13" spans="1:14" ht="14.25" customHeight="1" x14ac:dyDescent="0.15">
      <c r="A13" s="62" t="s">
        <v>50</v>
      </c>
      <c r="B13" s="61">
        <v>30</v>
      </c>
      <c r="C13" s="176">
        <v>7261</v>
      </c>
      <c r="D13" s="175"/>
      <c r="E13" s="175">
        <v>6198</v>
      </c>
      <c r="F13" s="178"/>
      <c r="G13" s="163"/>
      <c r="H13" s="62" t="s">
        <v>50</v>
      </c>
      <c r="I13" s="61">
        <v>30</v>
      </c>
      <c r="J13" s="173">
        <v>158</v>
      </c>
      <c r="K13" s="173">
        <v>42</v>
      </c>
      <c r="L13" s="173">
        <v>10</v>
      </c>
      <c r="M13" s="173" t="s">
        <v>72</v>
      </c>
      <c r="N13" s="180">
        <v>10</v>
      </c>
    </row>
    <row r="14" spans="1:14" ht="14.25" customHeight="1" x14ac:dyDescent="0.15">
      <c r="A14" s="62"/>
      <c r="B14" s="61">
        <v>1</v>
      </c>
      <c r="C14" s="176">
        <v>7170</v>
      </c>
      <c r="D14" s="175"/>
      <c r="E14" s="175">
        <v>6055</v>
      </c>
      <c r="F14" s="174"/>
      <c r="G14" s="163"/>
      <c r="H14" s="62"/>
      <c r="I14" s="61">
        <v>1</v>
      </c>
      <c r="J14" s="173">
        <v>111</v>
      </c>
      <c r="K14" s="173">
        <v>26</v>
      </c>
      <c r="L14" s="173">
        <v>9</v>
      </c>
      <c r="M14" s="173" t="s">
        <v>72</v>
      </c>
      <c r="N14" s="172">
        <v>9</v>
      </c>
    </row>
    <row r="15" spans="1:14" ht="14.25" customHeight="1" x14ac:dyDescent="0.15">
      <c r="A15" s="62"/>
      <c r="B15" s="61">
        <v>2</v>
      </c>
      <c r="C15" s="176">
        <v>6857</v>
      </c>
      <c r="D15" s="175"/>
      <c r="E15" s="175">
        <v>5959</v>
      </c>
      <c r="F15" s="174"/>
      <c r="G15" s="163"/>
      <c r="H15" s="62"/>
      <c r="I15" s="61">
        <v>2</v>
      </c>
      <c r="J15" s="183">
        <v>116</v>
      </c>
      <c r="K15" s="183">
        <v>31</v>
      </c>
      <c r="L15" s="183">
        <v>15</v>
      </c>
      <c r="M15" s="173" t="s">
        <v>72</v>
      </c>
      <c r="N15" s="182">
        <v>15</v>
      </c>
    </row>
    <row r="16" spans="1:14" ht="14.25" customHeight="1" x14ac:dyDescent="0.15">
      <c r="A16" s="62"/>
      <c r="B16" s="61"/>
      <c r="C16" s="101"/>
      <c r="D16" s="101"/>
      <c r="E16" s="101"/>
      <c r="F16" s="100"/>
      <c r="G16" s="163"/>
      <c r="H16" s="62"/>
      <c r="I16" s="61"/>
      <c r="J16" s="183"/>
      <c r="K16" s="183"/>
      <c r="L16" s="183"/>
      <c r="M16" s="183"/>
      <c r="N16" s="182"/>
    </row>
    <row r="17" spans="1:14" ht="14.25" customHeight="1" x14ac:dyDescent="0.15">
      <c r="A17" s="62" t="s">
        <v>49</v>
      </c>
      <c r="B17" s="61">
        <v>30</v>
      </c>
      <c r="C17" s="176">
        <v>3846</v>
      </c>
      <c r="D17" s="175"/>
      <c r="E17" s="175">
        <v>3371</v>
      </c>
      <c r="F17" s="178"/>
      <c r="G17" s="163"/>
      <c r="H17" s="62" t="s">
        <v>49</v>
      </c>
      <c r="I17" s="61">
        <v>30</v>
      </c>
      <c r="J17" s="173">
        <v>58</v>
      </c>
      <c r="K17" s="173">
        <v>5</v>
      </c>
      <c r="L17" s="173">
        <v>4</v>
      </c>
      <c r="M17" s="181">
        <v>1</v>
      </c>
      <c r="N17" s="172">
        <v>3</v>
      </c>
    </row>
    <row r="18" spans="1:14" ht="14.25" customHeight="1" x14ac:dyDescent="0.15">
      <c r="A18" s="62"/>
      <c r="B18" s="61">
        <v>1</v>
      </c>
      <c r="C18" s="176">
        <v>3813</v>
      </c>
      <c r="D18" s="175"/>
      <c r="E18" s="175">
        <v>3294</v>
      </c>
      <c r="F18" s="174"/>
      <c r="G18" s="163"/>
      <c r="H18" s="62"/>
      <c r="I18" s="61">
        <v>1</v>
      </c>
      <c r="J18" s="173">
        <v>71</v>
      </c>
      <c r="K18" s="173">
        <v>10</v>
      </c>
      <c r="L18" s="173">
        <v>5</v>
      </c>
      <c r="M18" s="181" t="s">
        <v>72</v>
      </c>
      <c r="N18" s="172">
        <v>5</v>
      </c>
    </row>
    <row r="19" spans="1:14" ht="14.25" customHeight="1" x14ac:dyDescent="0.15">
      <c r="A19" s="62"/>
      <c r="B19" s="61">
        <v>2</v>
      </c>
      <c r="C19" s="176">
        <v>3743</v>
      </c>
      <c r="D19" s="175"/>
      <c r="E19" s="175">
        <v>3008</v>
      </c>
      <c r="F19" s="174"/>
      <c r="G19" s="163"/>
      <c r="H19" s="62"/>
      <c r="I19" s="61">
        <v>2</v>
      </c>
      <c r="J19" s="173">
        <v>100</v>
      </c>
      <c r="K19" s="173">
        <v>8</v>
      </c>
      <c r="L19" s="173">
        <v>2</v>
      </c>
      <c r="M19" s="173" t="s">
        <v>72</v>
      </c>
      <c r="N19" s="172">
        <v>2</v>
      </c>
    </row>
    <row r="20" spans="1:14" ht="14.25" customHeight="1" x14ac:dyDescent="0.15">
      <c r="A20" s="62"/>
      <c r="B20" s="61"/>
      <c r="C20" s="101"/>
      <c r="D20" s="101"/>
      <c r="E20" s="101"/>
      <c r="F20" s="100"/>
      <c r="G20" s="163"/>
      <c r="H20" s="62"/>
      <c r="I20" s="61"/>
      <c r="J20" s="173"/>
      <c r="K20" s="173"/>
      <c r="L20" s="173"/>
      <c r="M20" s="173"/>
      <c r="N20" s="172"/>
    </row>
    <row r="21" spans="1:14" ht="14.25" customHeight="1" x14ac:dyDescent="0.15">
      <c r="A21" s="62" t="s">
        <v>48</v>
      </c>
      <c r="B21" s="61">
        <v>30</v>
      </c>
      <c r="C21" s="176">
        <v>5858</v>
      </c>
      <c r="D21" s="175"/>
      <c r="E21" s="175">
        <v>5108</v>
      </c>
      <c r="F21" s="178"/>
      <c r="G21" s="163"/>
      <c r="H21" s="62" t="s">
        <v>48</v>
      </c>
      <c r="I21" s="61">
        <v>30</v>
      </c>
      <c r="J21" s="173">
        <v>18</v>
      </c>
      <c r="K21" s="173">
        <v>15</v>
      </c>
      <c r="L21" s="173">
        <v>14</v>
      </c>
      <c r="M21" s="173" t="s">
        <v>72</v>
      </c>
      <c r="N21" s="172">
        <v>14</v>
      </c>
    </row>
    <row r="22" spans="1:14" ht="14.25" customHeight="1" x14ac:dyDescent="0.15">
      <c r="A22" s="62"/>
      <c r="B22" s="61">
        <v>1</v>
      </c>
      <c r="C22" s="176">
        <v>5828</v>
      </c>
      <c r="D22" s="175"/>
      <c r="E22" s="175">
        <v>5111</v>
      </c>
      <c r="F22" s="174"/>
      <c r="G22" s="163"/>
      <c r="H22" s="62"/>
      <c r="I22" s="61">
        <v>1</v>
      </c>
      <c r="J22" s="173">
        <v>12</v>
      </c>
      <c r="K22" s="173">
        <v>6</v>
      </c>
      <c r="L22" s="173">
        <v>23</v>
      </c>
      <c r="M22" s="173" t="s">
        <v>72</v>
      </c>
      <c r="N22" s="172">
        <v>23</v>
      </c>
    </row>
    <row r="23" spans="1:14" ht="14.25" customHeight="1" x14ac:dyDescent="0.15">
      <c r="A23" s="62"/>
      <c r="B23" s="61">
        <v>2</v>
      </c>
      <c r="C23" s="176">
        <v>5823</v>
      </c>
      <c r="D23" s="175"/>
      <c r="E23" s="175">
        <v>5053</v>
      </c>
      <c r="F23" s="174"/>
      <c r="G23" s="163"/>
      <c r="H23" s="62"/>
      <c r="I23" s="61">
        <v>2</v>
      </c>
      <c r="J23" s="173">
        <v>5</v>
      </c>
      <c r="K23" s="173">
        <v>4</v>
      </c>
      <c r="L23" s="173">
        <v>7</v>
      </c>
      <c r="M23" s="173" t="s">
        <v>72</v>
      </c>
      <c r="N23" s="172">
        <v>7</v>
      </c>
    </row>
    <row r="24" spans="1:14" ht="14.25" customHeight="1" x14ac:dyDescent="0.15">
      <c r="A24" s="62"/>
      <c r="B24" s="61"/>
      <c r="C24" s="101"/>
      <c r="D24" s="101"/>
      <c r="E24" s="101"/>
      <c r="F24" s="100"/>
      <c r="G24" s="163"/>
      <c r="H24" s="62"/>
      <c r="I24" s="61"/>
      <c r="J24" s="173"/>
      <c r="K24" s="173"/>
      <c r="L24" s="173"/>
      <c r="M24" s="173"/>
      <c r="N24" s="172"/>
    </row>
    <row r="25" spans="1:14" ht="14.25" customHeight="1" x14ac:dyDescent="0.15">
      <c r="A25" s="62" t="s">
        <v>47</v>
      </c>
      <c r="B25" s="61">
        <v>30</v>
      </c>
      <c r="C25" s="176">
        <v>5037</v>
      </c>
      <c r="D25" s="175"/>
      <c r="E25" s="175">
        <v>4572</v>
      </c>
      <c r="F25" s="178"/>
      <c r="G25" s="163"/>
      <c r="H25" s="62" t="s">
        <v>47</v>
      </c>
      <c r="I25" s="61">
        <v>30</v>
      </c>
      <c r="J25" s="173">
        <v>5</v>
      </c>
      <c r="K25" s="173">
        <v>3</v>
      </c>
      <c r="L25" s="173">
        <v>8</v>
      </c>
      <c r="M25" s="173" t="s">
        <v>72</v>
      </c>
      <c r="N25" s="172">
        <v>8</v>
      </c>
    </row>
    <row r="26" spans="1:14" ht="14.25" customHeight="1" x14ac:dyDescent="0.15">
      <c r="A26" s="62"/>
      <c r="B26" s="61">
        <v>1</v>
      </c>
      <c r="C26" s="176">
        <v>4981</v>
      </c>
      <c r="D26" s="175"/>
      <c r="E26" s="175">
        <v>4443</v>
      </c>
      <c r="F26" s="174"/>
      <c r="G26" s="163"/>
      <c r="H26" s="62"/>
      <c r="I26" s="61">
        <v>1</v>
      </c>
      <c r="J26" s="173">
        <v>10</v>
      </c>
      <c r="K26" s="173">
        <v>7</v>
      </c>
      <c r="L26" s="173">
        <v>6</v>
      </c>
      <c r="M26" s="173" t="s">
        <v>72</v>
      </c>
      <c r="N26" s="172">
        <v>6</v>
      </c>
    </row>
    <row r="27" spans="1:14" ht="14.25" customHeight="1" x14ac:dyDescent="0.15">
      <c r="A27" s="62"/>
      <c r="B27" s="61">
        <v>2</v>
      </c>
      <c r="C27" s="176">
        <v>5000</v>
      </c>
      <c r="D27" s="175"/>
      <c r="E27" s="175">
        <v>4389</v>
      </c>
      <c r="F27" s="174"/>
      <c r="G27" s="163"/>
      <c r="H27" s="62"/>
      <c r="I27" s="61">
        <v>2</v>
      </c>
      <c r="J27" s="173">
        <v>10</v>
      </c>
      <c r="K27" s="173">
        <v>9</v>
      </c>
      <c r="L27" s="173">
        <v>5</v>
      </c>
      <c r="M27" s="173" t="s">
        <v>72</v>
      </c>
      <c r="N27" s="172">
        <v>5</v>
      </c>
    </row>
    <row r="28" spans="1:14" ht="14.25" customHeight="1" x14ac:dyDescent="0.15">
      <c r="A28" s="62"/>
      <c r="B28" s="61"/>
      <c r="C28" s="101"/>
      <c r="D28" s="101"/>
      <c r="E28" s="101"/>
      <c r="F28" s="100"/>
      <c r="G28" s="163"/>
      <c r="H28" s="62"/>
      <c r="I28" s="61"/>
      <c r="J28" s="173"/>
      <c r="K28" s="173"/>
      <c r="L28" s="173"/>
      <c r="M28" s="173"/>
      <c r="N28" s="172"/>
    </row>
    <row r="29" spans="1:14" ht="14.25" customHeight="1" x14ac:dyDescent="0.15">
      <c r="A29" s="62" t="s">
        <v>46</v>
      </c>
      <c r="B29" s="61">
        <v>30</v>
      </c>
      <c r="C29" s="176">
        <v>5082</v>
      </c>
      <c r="D29" s="175"/>
      <c r="E29" s="175">
        <v>4551</v>
      </c>
      <c r="F29" s="178"/>
      <c r="G29" s="163"/>
      <c r="H29" s="62" t="s">
        <v>46</v>
      </c>
      <c r="I29" s="61">
        <v>30</v>
      </c>
      <c r="J29" s="173">
        <v>18</v>
      </c>
      <c r="K29" s="173">
        <v>9</v>
      </c>
      <c r="L29" s="173">
        <v>14</v>
      </c>
      <c r="M29" s="173" t="s">
        <v>72</v>
      </c>
      <c r="N29" s="172">
        <v>14</v>
      </c>
    </row>
    <row r="30" spans="1:14" ht="14.25" customHeight="1" x14ac:dyDescent="0.15">
      <c r="A30" s="62"/>
      <c r="B30" s="61">
        <v>1</v>
      </c>
      <c r="C30" s="176">
        <v>4983</v>
      </c>
      <c r="D30" s="175"/>
      <c r="E30" s="175">
        <v>4420</v>
      </c>
      <c r="F30" s="174"/>
      <c r="G30" s="163"/>
      <c r="H30" s="62"/>
      <c r="I30" s="61">
        <v>1</v>
      </c>
      <c r="J30" s="173">
        <v>16</v>
      </c>
      <c r="K30" s="173">
        <v>8</v>
      </c>
      <c r="L30" s="173">
        <v>13</v>
      </c>
      <c r="M30" s="173" t="s">
        <v>72</v>
      </c>
      <c r="N30" s="172">
        <v>13</v>
      </c>
    </row>
    <row r="31" spans="1:14" ht="14.25" customHeight="1" x14ac:dyDescent="0.15">
      <c r="A31" s="62"/>
      <c r="B31" s="61">
        <v>2</v>
      </c>
      <c r="C31" s="176">
        <v>4909</v>
      </c>
      <c r="D31" s="175"/>
      <c r="E31" s="175">
        <v>4309</v>
      </c>
      <c r="F31" s="174"/>
      <c r="G31" s="163"/>
      <c r="H31" s="62"/>
      <c r="I31" s="61">
        <v>2</v>
      </c>
      <c r="J31" s="173">
        <v>4</v>
      </c>
      <c r="K31" s="173">
        <v>1</v>
      </c>
      <c r="L31" s="173">
        <v>5</v>
      </c>
      <c r="M31" s="173" t="s">
        <v>72</v>
      </c>
      <c r="N31" s="172">
        <v>5</v>
      </c>
    </row>
    <row r="32" spans="1:14" ht="14.25" customHeight="1" x14ac:dyDescent="0.15">
      <c r="A32" s="62"/>
      <c r="B32" s="61"/>
      <c r="C32" s="101"/>
      <c r="D32" s="101"/>
      <c r="E32" s="101"/>
      <c r="F32" s="100"/>
      <c r="G32" s="163"/>
      <c r="H32" s="62"/>
      <c r="I32" s="61"/>
      <c r="J32" s="173"/>
      <c r="K32" s="173"/>
      <c r="L32" s="173"/>
      <c r="M32" s="173"/>
      <c r="N32" s="172"/>
    </row>
    <row r="33" spans="1:14" ht="14.25" customHeight="1" x14ac:dyDescent="0.15">
      <c r="A33" s="62" t="s">
        <v>9</v>
      </c>
      <c r="B33" s="61">
        <v>30</v>
      </c>
      <c r="C33" s="176">
        <v>2072</v>
      </c>
      <c r="D33" s="175"/>
      <c r="E33" s="175">
        <v>1629</v>
      </c>
      <c r="F33" s="178"/>
      <c r="G33" s="163"/>
      <c r="H33" s="62" t="s">
        <v>9</v>
      </c>
      <c r="I33" s="61">
        <v>30</v>
      </c>
      <c r="J33" s="173">
        <v>58</v>
      </c>
      <c r="K33" s="173">
        <v>5</v>
      </c>
      <c r="L33" s="173">
        <v>6</v>
      </c>
      <c r="M33" s="173" t="s">
        <v>72</v>
      </c>
      <c r="N33" s="172">
        <v>6</v>
      </c>
    </row>
    <row r="34" spans="1:14" ht="14.25" customHeight="1" x14ac:dyDescent="0.15">
      <c r="A34" s="62"/>
      <c r="B34" s="61">
        <v>1</v>
      </c>
      <c r="C34" s="176">
        <v>2078</v>
      </c>
      <c r="D34" s="175"/>
      <c r="E34" s="175">
        <v>1604</v>
      </c>
      <c r="F34" s="174"/>
      <c r="G34" s="163"/>
      <c r="H34" s="62"/>
      <c r="I34" s="61">
        <v>1</v>
      </c>
      <c r="J34" s="173">
        <v>79</v>
      </c>
      <c r="K34" s="173">
        <v>5</v>
      </c>
      <c r="L34" s="173" t="s">
        <v>72</v>
      </c>
      <c r="M34" s="173" t="s">
        <v>72</v>
      </c>
      <c r="N34" s="172" t="s">
        <v>72</v>
      </c>
    </row>
    <row r="35" spans="1:14" ht="14.25" customHeight="1" x14ac:dyDescent="0.15">
      <c r="A35" s="62"/>
      <c r="B35" s="61">
        <v>2</v>
      </c>
      <c r="C35" s="176">
        <v>2054</v>
      </c>
      <c r="D35" s="175"/>
      <c r="E35" s="175">
        <v>1521</v>
      </c>
      <c r="F35" s="174"/>
      <c r="G35" s="163"/>
      <c r="H35" s="62"/>
      <c r="I35" s="61">
        <v>2</v>
      </c>
      <c r="J35" s="173">
        <v>56</v>
      </c>
      <c r="K35" s="173">
        <v>3</v>
      </c>
      <c r="L35" s="173" t="s">
        <v>72</v>
      </c>
      <c r="M35" s="173" t="s">
        <v>72</v>
      </c>
      <c r="N35" s="172" t="s">
        <v>72</v>
      </c>
    </row>
    <row r="36" spans="1:14" ht="14.25" customHeight="1" x14ac:dyDescent="0.15">
      <c r="A36" s="62"/>
      <c r="B36" s="61"/>
      <c r="C36" s="101"/>
      <c r="D36" s="101"/>
      <c r="E36" s="101"/>
      <c r="F36" s="100"/>
      <c r="G36" s="163"/>
      <c r="H36" s="62"/>
      <c r="I36" s="61"/>
      <c r="J36" s="173"/>
      <c r="K36" s="173"/>
      <c r="L36" s="173"/>
      <c r="M36" s="173"/>
      <c r="N36" s="172"/>
    </row>
    <row r="37" spans="1:14" ht="14.25" customHeight="1" x14ac:dyDescent="0.15">
      <c r="A37" s="62" t="s">
        <v>45</v>
      </c>
      <c r="B37" s="61">
        <v>30</v>
      </c>
      <c r="C37" s="176">
        <v>3261</v>
      </c>
      <c r="D37" s="175"/>
      <c r="E37" s="175">
        <v>2807</v>
      </c>
      <c r="F37" s="178"/>
      <c r="G37" s="163"/>
      <c r="H37" s="62" t="s">
        <v>45</v>
      </c>
      <c r="I37" s="61">
        <v>30</v>
      </c>
      <c r="J37" s="173">
        <v>22</v>
      </c>
      <c r="K37" s="173">
        <v>19</v>
      </c>
      <c r="L37" s="173">
        <v>3</v>
      </c>
      <c r="M37" s="173" t="s">
        <v>72</v>
      </c>
      <c r="N37" s="179">
        <v>3</v>
      </c>
    </row>
    <row r="38" spans="1:14" ht="14.25" customHeight="1" x14ac:dyDescent="0.15">
      <c r="A38" s="62"/>
      <c r="B38" s="61">
        <v>1</v>
      </c>
      <c r="C38" s="176">
        <v>3218</v>
      </c>
      <c r="D38" s="175"/>
      <c r="E38" s="175">
        <v>2696</v>
      </c>
      <c r="F38" s="174"/>
      <c r="G38" s="163"/>
      <c r="H38" s="62"/>
      <c r="I38" s="61">
        <v>1</v>
      </c>
      <c r="J38" s="173">
        <v>9</v>
      </c>
      <c r="K38" s="173">
        <v>9</v>
      </c>
      <c r="L38" s="173">
        <v>1</v>
      </c>
      <c r="M38" s="173" t="s">
        <v>72</v>
      </c>
      <c r="N38" s="180">
        <v>1</v>
      </c>
    </row>
    <row r="39" spans="1:14" ht="14.25" customHeight="1" x14ac:dyDescent="0.15">
      <c r="A39" s="62"/>
      <c r="B39" s="61">
        <v>2</v>
      </c>
      <c r="C39" s="176">
        <v>3191</v>
      </c>
      <c r="D39" s="175"/>
      <c r="E39" s="175">
        <v>2645</v>
      </c>
      <c r="F39" s="174"/>
      <c r="G39" s="163"/>
      <c r="H39" s="62"/>
      <c r="I39" s="61">
        <v>2</v>
      </c>
      <c r="J39" s="173">
        <v>16</v>
      </c>
      <c r="K39" s="173">
        <v>8</v>
      </c>
      <c r="L39" s="173">
        <v>1</v>
      </c>
      <c r="M39" s="173" t="s">
        <v>72</v>
      </c>
      <c r="N39" s="180">
        <v>1</v>
      </c>
    </row>
    <row r="40" spans="1:14" ht="14.25" customHeight="1" x14ac:dyDescent="0.15">
      <c r="A40" s="62"/>
      <c r="B40" s="61"/>
      <c r="C40" s="101"/>
      <c r="D40" s="101"/>
      <c r="E40" s="101"/>
      <c r="F40" s="100"/>
      <c r="G40" s="163"/>
      <c r="H40" s="62"/>
      <c r="I40" s="61"/>
      <c r="J40" s="173"/>
      <c r="K40" s="173"/>
      <c r="L40" s="173"/>
      <c r="M40" s="173"/>
      <c r="N40" s="172"/>
    </row>
    <row r="41" spans="1:14" ht="14.25" customHeight="1" x14ac:dyDescent="0.15">
      <c r="A41" s="62" t="s">
        <v>6</v>
      </c>
      <c r="B41" s="61">
        <v>30</v>
      </c>
      <c r="C41" s="176">
        <v>1045</v>
      </c>
      <c r="D41" s="175"/>
      <c r="E41" s="175">
        <v>932</v>
      </c>
      <c r="F41" s="178"/>
      <c r="G41" s="163"/>
      <c r="H41" s="62" t="s">
        <v>6</v>
      </c>
      <c r="I41" s="61">
        <v>30</v>
      </c>
      <c r="J41" s="173">
        <v>18</v>
      </c>
      <c r="K41" s="173">
        <v>4</v>
      </c>
      <c r="L41" s="177" t="s">
        <v>76</v>
      </c>
      <c r="M41" s="177" t="s">
        <v>72</v>
      </c>
      <c r="N41" s="179" t="s">
        <v>76</v>
      </c>
    </row>
    <row r="42" spans="1:14" ht="14.25" customHeight="1" x14ac:dyDescent="0.15">
      <c r="A42" s="62"/>
      <c r="B42" s="61">
        <v>1</v>
      </c>
      <c r="C42" s="176">
        <v>1010</v>
      </c>
      <c r="D42" s="175"/>
      <c r="E42" s="175">
        <v>919</v>
      </c>
      <c r="F42" s="174"/>
      <c r="G42" s="163"/>
      <c r="H42" s="62"/>
      <c r="I42" s="61">
        <v>1</v>
      </c>
      <c r="J42" s="173">
        <v>4</v>
      </c>
      <c r="K42" s="173">
        <v>3</v>
      </c>
      <c r="L42" s="177" t="s">
        <v>75</v>
      </c>
      <c r="M42" s="173" t="s">
        <v>72</v>
      </c>
      <c r="N42" s="179" t="s">
        <v>75</v>
      </c>
    </row>
    <row r="43" spans="1:14" ht="14.25" customHeight="1" x14ac:dyDescent="0.15">
      <c r="A43" s="62"/>
      <c r="B43" s="61">
        <v>2</v>
      </c>
      <c r="C43" s="176">
        <v>993</v>
      </c>
      <c r="D43" s="175"/>
      <c r="E43" s="175">
        <v>811</v>
      </c>
      <c r="F43" s="174"/>
      <c r="G43" s="163"/>
      <c r="H43" s="62"/>
      <c r="I43" s="61">
        <v>2</v>
      </c>
      <c r="J43" s="173">
        <v>3</v>
      </c>
      <c r="K43" s="173">
        <v>3</v>
      </c>
      <c r="L43" s="177" t="s">
        <v>74</v>
      </c>
      <c r="M43" s="173" t="s">
        <v>72</v>
      </c>
      <c r="N43" s="179" t="s">
        <v>74</v>
      </c>
    </row>
    <row r="44" spans="1:14" ht="14.25" customHeight="1" x14ac:dyDescent="0.15">
      <c r="A44" s="62"/>
      <c r="B44" s="61"/>
      <c r="C44" s="101"/>
      <c r="D44" s="101"/>
      <c r="E44" s="101"/>
      <c r="F44" s="100"/>
      <c r="G44" s="163"/>
      <c r="H44" s="62"/>
      <c r="I44" s="61"/>
      <c r="J44" s="173"/>
      <c r="K44" s="173"/>
      <c r="L44" s="173"/>
      <c r="M44" s="173"/>
      <c r="N44" s="172"/>
    </row>
    <row r="45" spans="1:14" ht="14.25" customHeight="1" x14ac:dyDescent="0.15">
      <c r="A45" s="62" t="s">
        <v>44</v>
      </c>
      <c r="B45" s="61">
        <v>30</v>
      </c>
      <c r="C45" s="176">
        <v>1823</v>
      </c>
      <c r="D45" s="175"/>
      <c r="E45" s="175">
        <v>1494</v>
      </c>
      <c r="F45" s="178"/>
      <c r="G45" s="163"/>
      <c r="H45" s="62" t="s">
        <v>44</v>
      </c>
      <c r="I45" s="61">
        <v>30</v>
      </c>
      <c r="J45" s="173">
        <v>52</v>
      </c>
      <c r="K45" s="173">
        <v>6</v>
      </c>
      <c r="L45" s="173" t="s">
        <v>72</v>
      </c>
      <c r="M45" s="177" t="s">
        <v>72</v>
      </c>
      <c r="N45" s="172" t="s">
        <v>72</v>
      </c>
    </row>
    <row r="46" spans="1:14" ht="14.25" customHeight="1" x14ac:dyDescent="0.15">
      <c r="A46" s="62"/>
      <c r="B46" s="61">
        <v>1</v>
      </c>
      <c r="C46" s="176">
        <v>1754</v>
      </c>
      <c r="D46" s="175"/>
      <c r="E46" s="175">
        <v>1431</v>
      </c>
      <c r="F46" s="174"/>
      <c r="G46" s="163"/>
      <c r="H46" s="62"/>
      <c r="I46" s="61">
        <v>1</v>
      </c>
      <c r="J46" s="173">
        <v>14</v>
      </c>
      <c r="K46" s="173">
        <v>4</v>
      </c>
      <c r="L46" s="177" t="s">
        <v>72</v>
      </c>
      <c r="M46" s="177" t="s">
        <v>72</v>
      </c>
      <c r="N46" s="179" t="s">
        <v>72</v>
      </c>
    </row>
    <row r="47" spans="1:14" ht="14.25" customHeight="1" x14ac:dyDescent="0.15">
      <c r="A47" s="62"/>
      <c r="B47" s="61">
        <v>2</v>
      </c>
      <c r="C47" s="176">
        <v>1746</v>
      </c>
      <c r="D47" s="175"/>
      <c r="E47" s="175">
        <v>1535</v>
      </c>
      <c r="F47" s="174"/>
      <c r="G47" s="163"/>
      <c r="H47" s="62"/>
      <c r="I47" s="61">
        <v>2</v>
      </c>
      <c r="J47" s="173">
        <v>18</v>
      </c>
      <c r="K47" s="173">
        <v>7</v>
      </c>
      <c r="L47" s="177" t="s">
        <v>73</v>
      </c>
      <c r="M47" s="173" t="s">
        <v>72</v>
      </c>
      <c r="N47" s="179" t="s">
        <v>73</v>
      </c>
    </row>
    <row r="48" spans="1:14" ht="14.25" customHeight="1" x14ac:dyDescent="0.15">
      <c r="A48" s="62"/>
      <c r="B48" s="61"/>
      <c r="C48" s="101"/>
      <c r="D48" s="101"/>
      <c r="E48" s="101"/>
      <c r="F48" s="100"/>
      <c r="G48" s="163"/>
      <c r="H48" s="62"/>
      <c r="I48" s="61"/>
      <c r="J48" s="173"/>
      <c r="K48" s="173"/>
      <c r="L48" s="173"/>
      <c r="M48" s="173"/>
      <c r="N48" s="172"/>
    </row>
    <row r="49" spans="1:14" ht="14.25" customHeight="1" x14ac:dyDescent="0.15">
      <c r="A49" s="62" t="s">
        <v>43</v>
      </c>
      <c r="B49" s="61">
        <v>30</v>
      </c>
      <c r="C49" s="176">
        <v>2834</v>
      </c>
      <c r="D49" s="175"/>
      <c r="E49" s="175">
        <v>2225</v>
      </c>
      <c r="F49" s="178"/>
      <c r="G49" s="163"/>
      <c r="H49" s="62" t="s">
        <v>43</v>
      </c>
      <c r="I49" s="61">
        <v>30</v>
      </c>
      <c r="J49" s="173">
        <v>6</v>
      </c>
      <c r="K49" s="173">
        <v>6</v>
      </c>
      <c r="L49" s="173">
        <v>15</v>
      </c>
      <c r="M49" s="177" t="s">
        <v>72</v>
      </c>
      <c r="N49" s="172">
        <v>15</v>
      </c>
    </row>
    <row r="50" spans="1:14" ht="14.25" customHeight="1" x14ac:dyDescent="0.15">
      <c r="A50" s="62"/>
      <c r="B50" s="61">
        <v>1</v>
      </c>
      <c r="C50" s="176">
        <v>2816</v>
      </c>
      <c r="D50" s="175"/>
      <c r="E50" s="175">
        <v>2150</v>
      </c>
      <c r="F50" s="174"/>
      <c r="G50" s="163"/>
      <c r="H50" s="62"/>
      <c r="I50" s="61">
        <v>1</v>
      </c>
      <c r="J50" s="173">
        <v>16</v>
      </c>
      <c r="K50" s="173">
        <v>13</v>
      </c>
      <c r="L50" s="173">
        <v>6</v>
      </c>
      <c r="M50" s="173" t="s">
        <v>72</v>
      </c>
      <c r="N50" s="172">
        <v>6</v>
      </c>
    </row>
    <row r="51" spans="1:14" ht="14.25" customHeight="1" x14ac:dyDescent="0.15">
      <c r="A51" s="62"/>
      <c r="B51" s="61">
        <v>2</v>
      </c>
      <c r="C51" s="176">
        <v>2891</v>
      </c>
      <c r="D51" s="175"/>
      <c r="E51" s="175">
        <v>2184</v>
      </c>
      <c r="F51" s="174"/>
      <c r="G51" s="163"/>
      <c r="H51" s="62"/>
      <c r="I51" s="61">
        <v>2</v>
      </c>
      <c r="J51" s="173">
        <v>23</v>
      </c>
      <c r="K51" s="173">
        <v>12</v>
      </c>
      <c r="L51" s="173">
        <v>3</v>
      </c>
      <c r="M51" s="173" t="s">
        <v>72</v>
      </c>
      <c r="N51" s="172">
        <v>3</v>
      </c>
    </row>
    <row r="52" spans="1:14" ht="14.25" customHeight="1" thickBot="1" x14ac:dyDescent="0.2">
      <c r="A52" s="171"/>
      <c r="B52" s="55"/>
      <c r="C52" s="170"/>
      <c r="D52" s="170"/>
      <c r="E52" s="170"/>
      <c r="F52" s="169"/>
      <c r="G52" s="163"/>
      <c r="H52" s="56"/>
      <c r="I52" s="55"/>
      <c r="J52" s="168"/>
      <c r="K52" s="168"/>
      <c r="L52" s="168"/>
      <c r="M52" s="168"/>
      <c r="N52" s="167"/>
    </row>
    <row r="53" spans="1:14" ht="14.25" customHeight="1" x14ac:dyDescent="0.15">
      <c r="A53" s="164"/>
      <c r="B53" s="164"/>
      <c r="C53" s="50" t="s">
        <v>41</v>
      </c>
      <c r="D53" s="50"/>
      <c r="E53" s="50"/>
      <c r="F53" s="50"/>
      <c r="G53" s="166"/>
      <c r="H53" s="163"/>
      <c r="I53" s="164"/>
      <c r="J53" s="50" t="s">
        <v>71</v>
      </c>
      <c r="K53" s="50"/>
      <c r="L53" s="50"/>
      <c r="M53" s="50"/>
      <c r="N53" s="50"/>
    </row>
    <row r="54" spans="1:14" ht="6" customHeight="1" x14ac:dyDescent="0.15">
      <c r="A54" s="164"/>
      <c r="B54" s="164"/>
      <c r="C54" s="166"/>
      <c r="D54" s="166"/>
      <c r="E54" s="166"/>
      <c r="F54" s="166"/>
      <c r="G54" s="166"/>
      <c r="H54" s="163"/>
      <c r="I54" s="164"/>
      <c r="J54" s="166"/>
      <c r="K54" s="166"/>
      <c r="L54" s="166"/>
      <c r="M54" s="166"/>
      <c r="N54" s="166"/>
    </row>
    <row r="55" spans="1:14" ht="14.25" customHeight="1" x14ac:dyDescent="0.15">
      <c r="A55" s="165" t="s">
        <v>70</v>
      </c>
      <c r="B55" s="165"/>
      <c r="C55" s="165"/>
      <c r="D55" s="165"/>
      <c r="E55" s="165"/>
      <c r="F55" s="165"/>
      <c r="G55" s="163"/>
      <c r="H55" s="163"/>
      <c r="I55" s="164"/>
      <c r="J55" s="163"/>
      <c r="K55" s="163"/>
      <c r="L55" s="163"/>
      <c r="M55" s="163"/>
      <c r="N55" s="163"/>
    </row>
    <row r="56" spans="1:14" ht="14.25" customHeight="1" x14ac:dyDescent="0.15">
      <c r="A56" s="165"/>
      <c r="B56" s="165"/>
      <c r="C56" s="165"/>
      <c r="D56" s="165"/>
      <c r="E56" s="165"/>
      <c r="F56" s="165"/>
      <c r="G56" s="163"/>
      <c r="H56" s="163"/>
      <c r="I56" s="164"/>
      <c r="J56" s="163"/>
      <c r="K56" s="163"/>
      <c r="L56" s="163"/>
      <c r="M56" s="163"/>
      <c r="N56" s="163"/>
    </row>
    <row r="57" spans="1:14" ht="14.25" customHeight="1" x14ac:dyDescent="0.15">
      <c r="A57" s="165"/>
      <c r="B57" s="165"/>
      <c r="C57" s="165"/>
      <c r="D57" s="165"/>
      <c r="E57" s="165"/>
      <c r="F57" s="165"/>
      <c r="G57" s="163"/>
      <c r="H57" s="163"/>
      <c r="I57" s="164"/>
      <c r="J57" s="163"/>
      <c r="K57" s="163"/>
      <c r="L57" s="163"/>
      <c r="M57" s="163"/>
      <c r="N57" s="163"/>
    </row>
    <row r="58" spans="1:14" ht="14.25" customHeight="1" x14ac:dyDescent="0.15">
      <c r="A58" s="165"/>
      <c r="B58" s="165"/>
      <c r="C58" s="165"/>
      <c r="D58" s="165"/>
      <c r="E58" s="165"/>
      <c r="F58" s="165"/>
      <c r="G58" s="163"/>
      <c r="H58" s="163"/>
      <c r="I58" s="164"/>
      <c r="J58" s="163"/>
      <c r="K58" s="163"/>
      <c r="L58" s="163"/>
      <c r="M58" s="163"/>
      <c r="N58" s="163"/>
    </row>
  </sheetData>
  <mergeCells count="77">
    <mergeCell ref="J53:N53"/>
    <mergeCell ref="A6:A7"/>
    <mergeCell ref="B6:B7"/>
    <mergeCell ref="C6:D7"/>
    <mergeCell ref="E6:F7"/>
    <mergeCell ref="H6:H7"/>
    <mergeCell ref="A55:F58"/>
    <mergeCell ref="C51:D51"/>
    <mergeCell ref="E51:F51"/>
    <mergeCell ref="C53:F53"/>
    <mergeCell ref="C47:D47"/>
    <mergeCell ref="E47:F47"/>
    <mergeCell ref="C49:D49"/>
    <mergeCell ref="E49:F49"/>
    <mergeCell ref="C39:D39"/>
    <mergeCell ref="E39:F39"/>
    <mergeCell ref="C41:D41"/>
    <mergeCell ref="E41:F41"/>
    <mergeCell ref="C42:D42"/>
    <mergeCell ref="E42:F42"/>
    <mergeCell ref="E37:F37"/>
    <mergeCell ref="C38:D38"/>
    <mergeCell ref="C50:D50"/>
    <mergeCell ref="E50:F50"/>
    <mergeCell ref="C43:D43"/>
    <mergeCell ref="E43:F43"/>
    <mergeCell ref="C45:D45"/>
    <mergeCell ref="E45:F45"/>
    <mergeCell ref="C46:D46"/>
    <mergeCell ref="E46:F46"/>
    <mergeCell ref="E38:F38"/>
    <mergeCell ref="C31:D31"/>
    <mergeCell ref="E31:F31"/>
    <mergeCell ref="C33:D33"/>
    <mergeCell ref="E33:F33"/>
    <mergeCell ref="C34:D34"/>
    <mergeCell ref="E34:F34"/>
    <mergeCell ref="C35:D35"/>
    <mergeCell ref="E35:F35"/>
    <mergeCell ref="C37:D37"/>
    <mergeCell ref="C27:D27"/>
    <mergeCell ref="E27:F27"/>
    <mergeCell ref="C29:D29"/>
    <mergeCell ref="E29:F29"/>
    <mergeCell ref="C30:D30"/>
    <mergeCell ref="E30:F30"/>
    <mergeCell ref="C23:D23"/>
    <mergeCell ref="E23:F23"/>
    <mergeCell ref="C25:D25"/>
    <mergeCell ref="E25:F25"/>
    <mergeCell ref="C26:D26"/>
    <mergeCell ref="E26:F26"/>
    <mergeCell ref="C19:D19"/>
    <mergeCell ref="E19:F19"/>
    <mergeCell ref="C21:D21"/>
    <mergeCell ref="E21:F21"/>
    <mergeCell ref="C22:D22"/>
    <mergeCell ref="E22:F22"/>
    <mergeCell ref="C15:D15"/>
    <mergeCell ref="E15:F15"/>
    <mergeCell ref="C17:D17"/>
    <mergeCell ref="E17:F17"/>
    <mergeCell ref="C18:D18"/>
    <mergeCell ref="E18:F18"/>
    <mergeCell ref="C11:D11"/>
    <mergeCell ref="E11:F11"/>
    <mergeCell ref="C13:D13"/>
    <mergeCell ref="E13:F13"/>
    <mergeCell ref="C14:D14"/>
    <mergeCell ref="E14:F14"/>
    <mergeCell ref="J6:K6"/>
    <mergeCell ref="L6:N6"/>
    <mergeCell ref="C9:D9"/>
    <mergeCell ref="E9:F9"/>
    <mergeCell ref="C10:D10"/>
    <mergeCell ref="E10:F10"/>
    <mergeCell ref="I6:I7"/>
  </mergeCells>
  <phoneticPr fontId="1"/>
  <pageMargins left="0.59055118110236227" right="0.78740157480314965" top="0.78740157480314965" bottom="0" header="0.51181102362204722" footer="0.39370078740157483"/>
  <pageSetup paperSize="9" scale="95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2"/>
  <sheetViews>
    <sheetView view="pageBreakPreview" zoomScaleSheetLayoutView="100" workbookViewId="0">
      <pane ySplit="6" topLeftCell="A7" activePane="bottomLeft" state="frozen"/>
      <selection pane="bottomLeft" activeCell="I14" sqref="I14"/>
    </sheetView>
  </sheetViews>
  <sheetFormatPr defaultColWidth="9" defaultRowHeight="14.25" x14ac:dyDescent="0.15"/>
  <cols>
    <col min="1" max="1" width="1.75" style="85" customWidth="1"/>
    <col min="2" max="2" width="10.625" style="207" customWidth="1"/>
    <col min="3" max="3" width="4.375" style="207" customWidth="1"/>
    <col min="4" max="5" width="9.75" style="85" bestFit="1" customWidth="1"/>
    <col min="6" max="6" width="10.5" style="85" bestFit="1" customWidth="1"/>
    <col min="7" max="9" width="9.25" style="85" bestFit="1" customWidth="1"/>
    <col min="10" max="10" width="9.25" style="85" customWidth="1"/>
    <col min="11" max="11" width="9.25" style="85" bestFit="1" customWidth="1"/>
    <col min="12" max="12" width="9" style="85" customWidth="1"/>
    <col min="13" max="16384" width="9" style="85"/>
  </cols>
  <sheetData>
    <row r="1" spans="2:12" x14ac:dyDescent="0.15">
      <c r="K1" s="237" t="s">
        <v>106</v>
      </c>
    </row>
    <row r="2" spans="2:12" ht="18.75" customHeight="1" x14ac:dyDescent="0.15"/>
    <row r="3" spans="2:12" ht="18.75" customHeight="1" x14ac:dyDescent="0.15">
      <c r="B3" s="236" t="s">
        <v>105</v>
      </c>
      <c r="C3" s="236"/>
      <c r="D3" s="236"/>
      <c r="E3" s="236"/>
      <c r="J3" s="234"/>
      <c r="K3" s="234"/>
    </row>
    <row r="4" spans="2:12" ht="18.75" customHeight="1" thickBot="1" x14ac:dyDescent="0.2">
      <c r="B4" s="235"/>
      <c r="J4" s="234"/>
      <c r="K4" s="234" t="s">
        <v>104</v>
      </c>
    </row>
    <row r="5" spans="2:12" ht="18" customHeight="1" x14ac:dyDescent="0.15">
      <c r="B5" s="233" t="s">
        <v>10</v>
      </c>
      <c r="C5" s="231" t="s">
        <v>84</v>
      </c>
      <c r="D5" s="232" t="s">
        <v>103</v>
      </c>
      <c r="E5" s="232"/>
      <c r="F5" s="232"/>
      <c r="G5" s="232"/>
      <c r="H5" s="232"/>
      <c r="I5" s="231" t="s">
        <v>102</v>
      </c>
      <c r="J5" s="230" t="s">
        <v>101</v>
      </c>
      <c r="K5" s="229" t="s">
        <v>100</v>
      </c>
    </row>
    <row r="6" spans="2:12" ht="18" customHeight="1" x14ac:dyDescent="0.15">
      <c r="B6" s="228"/>
      <c r="C6" s="226"/>
      <c r="D6" s="227" t="s">
        <v>99</v>
      </c>
      <c r="E6" s="227" t="s">
        <v>98</v>
      </c>
      <c r="F6" s="227" t="s">
        <v>97</v>
      </c>
      <c r="G6" s="227" t="s">
        <v>96</v>
      </c>
      <c r="H6" s="227" t="s">
        <v>95</v>
      </c>
      <c r="I6" s="226"/>
      <c r="J6" s="225"/>
      <c r="K6" s="224"/>
    </row>
    <row r="7" spans="2:12" ht="15.75" customHeight="1" x14ac:dyDescent="0.15">
      <c r="B7" s="217"/>
      <c r="C7" s="223"/>
      <c r="D7" s="222"/>
      <c r="E7" s="222"/>
      <c r="F7" s="222"/>
      <c r="G7" s="222"/>
      <c r="H7" s="222"/>
      <c r="I7" s="222"/>
      <c r="J7" s="222"/>
      <c r="K7" s="221"/>
    </row>
    <row r="8" spans="2:12" ht="15.75" customHeight="1" x14ac:dyDescent="0.15">
      <c r="B8" s="217" t="s">
        <v>11</v>
      </c>
      <c r="C8" s="216">
        <v>30</v>
      </c>
      <c r="D8" s="215">
        <f>SUM(E8:H8)</f>
        <v>177571</v>
      </c>
      <c r="E8" s="215">
        <f>E12+E16+E20+E24+E28+E36+E40+E44+E48+E32</f>
        <v>146691</v>
      </c>
      <c r="F8" s="215">
        <f>F12+F16+F20+F24+F28+F36+F40+F44+F48+F32</f>
        <v>6291</v>
      </c>
      <c r="G8" s="215">
        <f>G12+G16+G20+G24+G28+G36+G40+G44+G48+G32</f>
        <v>24564</v>
      </c>
      <c r="H8" s="215">
        <f>H20+H28</f>
        <v>25</v>
      </c>
      <c r="I8" s="215">
        <f>I12++I24+I28+I36+I40+I32</f>
        <v>351</v>
      </c>
      <c r="J8" s="215">
        <f>J12+J16+J20+J24+J28+J36+J40+J44+J48+J32</f>
        <v>29535</v>
      </c>
      <c r="K8" s="214">
        <f>K12+K16+K20+K28+K40+K44+K48</f>
        <v>7846</v>
      </c>
    </row>
    <row r="9" spans="2:12" ht="15.75" customHeight="1" x14ac:dyDescent="0.15">
      <c r="B9" s="217"/>
      <c r="C9" s="216">
        <v>1</v>
      </c>
      <c r="D9" s="215">
        <f>SUM(E9:H9)</f>
        <v>177486</v>
      </c>
      <c r="E9" s="215">
        <f>E13+E17+E21+E25+E29+E37+E41+E45+E49+E33</f>
        <v>146038</v>
      </c>
      <c r="F9" s="215">
        <f>F13+F17+F21+F25+F29+F37+F41+F45+F49+F33</f>
        <v>6187</v>
      </c>
      <c r="G9" s="215">
        <f>G13+G17+G21+G25+G29+G37+G41+G45+G49+G33</f>
        <v>25256</v>
      </c>
      <c r="H9" s="215">
        <f>H29</f>
        <v>5</v>
      </c>
      <c r="I9" s="215">
        <f>I13+I29+I37+I41+I33+I25</f>
        <v>370</v>
      </c>
      <c r="J9" s="215">
        <f>J13+J17+J21+J25+J29+J37+J41+J45+J49+J33</f>
        <v>33341</v>
      </c>
      <c r="K9" s="214">
        <f>K13+K17+K21+K29+K41+K45+K49</f>
        <v>7691</v>
      </c>
    </row>
    <row r="10" spans="2:12" ht="15.75" customHeight="1" x14ac:dyDescent="0.15">
      <c r="B10" s="217"/>
      <c r="C10" s="216">
        <v>2</v>
      </c>
      <c r="D10" s="215">
        <f>E10+F10+G10+H10</f>
        <v>175918</v>
      </c>
      <c r="E10" s="215">
        <f>E14+E18+E22+E26+E30+E38+E42+E46+E50+E34</f>
        <v>142014</v>
      </c>
      <c r="F10" s="215">
        <f>F14+F18+F22+F26+F30+F38+F42+F46+F50+F34</f>
        <v>7075</v>
      </c>
      <c r="G10" s="215">
        <f>G14+G18+G22+G26+G30+G38+G42+G46+G50+G34</f>
        <v>26825</v>
      </c>
      <c r="H10" s="215">
        <f>H30</f>
        <v>4</v>
      </c>
      <c r="I10" s="215">
        <f>I14+I30+I38+I42+I34+I26</f>
        <v>654</v>
      </c>
      <c r="J10" s="215">
        <f>J14+J18+J22+J26+J30+J38+J42+J46+J50+J34</f>
        <v>37654</v>
      </c>
      <c r="K10" s="214">
        <f>K14+K18+K22+K30+K42+K46+K50</f>
        <v>6078</v>
      </c>
    </row>
    <row r="11" spans="2:12" ht="15.75" customHeight="1" x14ac:dyDescent="0.15">
      <c r="B11" s="217"/>
      <c r="C11" s="216"/>
      <c r="D11" s="215"/>
      <c r="E11" s="215"/>
      <c r="F11" s="215"/>
      <c r="G11" s="215"/>
      <c r="H11" s="215"/>
      <c r="I11" s="215"/>
      <c r="J11" s="215"/>
      <c r="K11" s="214"/>
    </row>
    <row r="12" spans="2:12" ht="15.75" customHeight="1" x14ac:dyDescent="0.15">
      <c r="B12" s="217" t="s">
        <v>5</v>
      </c>
      <c r="C12" s="216">
        <v>30</v>
      </c>
      <c r="D12" s="215">
        <v>32027</v>
      </c>
      <c r="E12" s="215">
        <v>27957</v>
      </c>
      <c r="F12" s="215">
        <v>2043</v>
      </c>
      <c r="G12" s="215">
        <v>2027</v>
      </c>
      <c r="H12" s="177" t="s">
        <v>8</v>
      </c>
      <c r="I12" s="59">
        <v>24</v>
      </c>
      <c r="J12" s="215">
        <v>8242</v>
      </c>
      <c r="K12" s="214">
        <v>2881</v>
      </c>
    </row>
    <row r="13" spans="2:12" ht="15.75" customHeight="1" x14ac:dyDescent="0.15">
      <c r="B13" s="217"/>
      <c r="C13" s="216">
        <v>1</v>
      </c>
      <c r="D13" s="215">
        <v>32023</v>
      </c>
      <c r="E13" s="215">
        <v>28011</v>
      </c>
      <c r="F13" s="215">
        <v>1969</v>
      </c>
      <c r="G13" s="215">
        <v>2043</v>
      </c>
      <c r="H13" s="177" t="s">
        <v>8</v>
      </c>
      <c r="I13" s="59">
        <v>24</v>
      </c>
      <c r="J13" s="215">
        <v>9272</v>
      </c>
      <c r="K13" s="214">
        <v>3143</v>
      </c>
    </row>
    <row r="14" spans="2:12" ht="15.75" customHeight="1" x14ac:dyDescent="0.15">
      <c r="B14" s="217"/>
      <c r="C14" s="216">
        <v>2</v>
      </c>
      <c r="D14" s="215">
        <f>E14+F14+G14</f>
        <v>32811</v>
      </c>
      <c r="E14" s="215">
        <v>28354</v>
      </c>
      <c r="F14" s="215">
        <v>2390</v>
      </c>
      <c r="G14" s="215">
        <v>2067</v>
      </c>
      <c r="H14" s="177" t="s">
        <v>8</v>
      </c>
      <c r="I14" s="59">
        <v>27</v>
      </c>
      <c r="J14" s="215">
        <v>11613</v>
      </c>
      <c r="K14" s="214">
        <v>2592</v>
      </c>
      <c r="L14" s="213"/>
    </row>
    <row r="15" spans="2:12" ht="15.75" customHeight="1" x14ac:dyDescent="0.15">
      <c r="B15" s="217"/>
      <c r="C15" s="216"/>
      <c r="D15" s="215"/>
      <c r="E15" s="215"/>
      <c r="F15" s="215"/>
      <c r="G15" s="215"/>
      <c r="H15" s="220"/>
      <c r="I15" s="215"/>
      <c r="J15" s="215"/>
      <c r="K15" s="214"/>
    </row>
    <row r="16" spans="2:12" ht="15.75" customHeight="1" x14ac:dyDescent="0.15">
      <c r="B16" s="217" t="s">
        <v>12</v>
      </c>
      <c r="C16" s="216">
        <v>30</v>
      </c>
      <c r="D16" s="215">
        <v>22900</v>
      </c>
      <c r="E16" s="215">
        <v>17558</v>
      </c>
      <c r="F16" s="215">
        <v>238</v>
      </c>
      <c r="G16" s="215">
        <v>5104</v>
      </c>
      <c r="H16" s="177" t="s">
        <v>8</v>
      </c>
      <c r="I16" s="177" t="s">
        <v>8</v>
      </c>
      <c r="J16" s="215">
        <v>1969</v>
      </c>
      <c r="K16" s="214">
        <v>656</v>
      </c>
    </row>
    <row r="17" spans="2:12" ht="15.75" customHeight="1" x14ac:dyDescent="0.15">
      <c r="B17" s="217"/>
      <c r="C17" s="216">
        <v>1</v>
      </c>
      <c r="D17" s="215">
        <v>24579</v>
      </c>
      <c r="E17" s="215">
        <v>18332</v>
      </c>
      <c r="F17" s="215">
        <v>249</v>
      </c>
      <c r="G17" s="215">
        <v>5998</v>
      </c>
      <c r="H17" s="177" t="s">
        <v>8</v>
      </c>
      <c r="I17" s="177" t="s">
        <v>8</v>
      </c>
      <c r="J17" s="215">
        <v>1988</v>
      </c>
      <c r="K17" s="214">
        <v>602</v>
      </c>
    </row>
    <row r="18" spans="2:12" ht="15.75" customHeight="1" x14ac:dyDescent="0.15">
      <c r="B18" s="217"/>
      <c r="C18" s="216">
        <v>2</v>
      </c>
      <c r="D18" s="215">
        <f>E18+F18+G18</f>
        <v>21798</v>
      </c>
      <c r="E18" s="215">
        <v>15048</v>
      </c>
      <c r="F18" s="215">
        <v>247</v>
      </c>
      <c r="G18" s="215">
        <v>6503</v>
      </c>
      <c r="H18" s="177" t="s">
        <v>8</v>
      </c>
      <c r="I18" s="177" t="s">
        <v>8</v>
      </c>
      <c r="J18" s="215">
        <v>2110</v>
      </c>
      <c r="K18" s="214">
        <v>405</v>
      </c>
      <c r="L18" s="213"/>
    </row>
    <row r="19" spans="2:12" ht="15.75" customHeight="1" x14ac:dyDescent="0.15">
      <c r="B19" s="217"/>
      <c r="C19" s="216"/>
      <c r="D19" s="215"/>
      <c r="E19" s="215"/>
      <c r="F19" s="215"/>
      <c r="G19" s="215"/>
      <c r="H19" s="215"/>
      <c r="I19" s="215"/>
      <c r="J19" s="215"/>
      <c r="K19" s="214"/>
    </row>
    <row r="20" spans="2:12" ht="15.75" customHeight="1" x14ac:dyDescent="0.15">
      <c r="B20" s="217" t="s">
        <v>13</v>
      </c>
      <c r="C20" s="216">
        <v>30</v>
      </c>
      <c r="D20" s="215">
        <v>27236</v>
      </c>
      <c r="E20" s="215">
        <v>24753</v>
      </c>
      <c r="F20" s="215">
        <v>1254</v>
      </c>
      <c r="G20" s="215">
        <v>1208</v>
      </c>
      <c r="H20" s="215">
        <v>21</v>
      </c>
      <c r="I20" s="215" t="s">
        <v>8</v>
      </c>
      <c r="J20" s="215">
        <v>6142</v>
      </c>
      <c r="K20" s="214">
        <v>2834</v>
      </c>
    </row>
    <row r="21" spans="2:12" ht="15.75" customHeight="1" x14ac:dyDescent="0.15">
      <c r="B21" s="217"/>
      <c r="C21" s="216">
        <v>1</v>
      </c>
      <c r="D21" s="215">
        <v>27514</v>
      </c>
      <c r="E21" s="215">
        <v>25008</v>
      </c>
      <c r="F21" s="215">
        <v>1281</v>
      </c>
      <c r="G21" s="215">
        <v>1225</v>
      </c>
      <c r="H21" s="215" t="s">
        <v>8</v>
      </c>
      <c r="I21" s="215" t="s">
        <v>8</v>
      </c>
      <c r="J21" s="215">
        <v>6555</v>
      </c>
      <c r="K21" s="214">
        <v>2540</v>
      </c>
    </row>
    <row r="22" spans="2:12" ht="15.75" customHeight="1" x14ac:dyDescent="0.15">
      <c r="B22" s="217"/>
      <c r="C22" s="216">
        <v>2</v>
      </c>
      <c r="D22" s="215">
        <f>E22+F22+G22</f>
        <v>26981</v>
      </c>
      <c r="E22" s="215">
        <v>24295</v>
      </c>
      <c r="F22" s="215">
        <v>1369</v>
      </c>
      <c r="G22" s="215">
        <v>1317</v>
      </c>
      <c r="H22" s="177" t="s">
        <v>8</v>
      </c>
      <c r="I22" s="177" t="s">
        <v>8</v>
      </c>
      <c r="J22" s="215">
        <v>6268</v>
      </c>
      <c r="K22" s="214">
        <v>2109</v>
      </c>
      <c r="L22" s="213"/>
    </row>
    <row r="23" spans="2:12" ht="15.75" customHeight="1" x14ac:dyDescent="0.15">
      <c r="B23" s="217"/>
      <c r="C23" s="216"/>
      <c r="D23" s="215"/>
      <c r="E23" s="215"/>
      <c r="F23" s="215"/>
      <c r="G23" s="215"/>
      <c r="H23" s="215"/>
      <c r="I23" s="215"/>
      <c r="J23" s="215"/>
      <c r="K23" s="214"/>
    </row>
    <row r="24" spans="2:12" ht="15.75" customHeight="1" x14ac:dyDescent="0.15">
      <c r="B24" s="217" t="s">
        <v>14</v>
      </c>
      <c r="C24" s="216">
        <v>30</v>
      </c>
      <c r="D24" s="215">
        <v>26348</v>
      </c>
      <c r="E24" s="215">
        <v>19056</v>
      </c>
      <c r="F24" s="215">
        <v>655</v>
      </c>
      <c r="G24" s="215">
        <v>6637</v>
      </c>
      <c r="H24" s="177" t="s">
        <v>8</v>
      </c>
      <c r="I24" s="177" t="s">
        <v>75</v>
      </c>
      <c r="J24" s="215">
        <v>2202</v>
      </c>
      <c r="K24" s="179" t="s">
        <v>8</v>
      </c>
    </row>
    <row r="25" spans="2:12" ht="15.75" customHeight="1" x14ac:dyDescent="0.15">
      <c r="B25" s="217"/>
      <c r="C25" s="216">
        <v>1</v>
      </c>
      <c r="D25" s="215">
        <v>26473</v>
      </c>
      <c r="E25" s="215">
        <v>19183</v>
      </c>
      <c r="F25" s="215">
        <v>686</v>
      </c>
      <c r="G25" s="215">
        <v>6604</v>
      </c>
      <c r="H25" s="177" t="s">
        <v>8</v>
      </c>
      <c r="I25" s="177" t="s">
        <v>94</v>
      </c>
      <c r="J25" s="215">
        <v>2201</v>
      </c>
      <c r="K25" s="179" t="s">
        <v>8</v>
      </c>
    </row>
    <row r="26" spans="2:12" ht="15.75" customHeight="1" x14ac:dyDescent="0.15">
      <c r="B26" s="217"/>
      <c r="C26" s="216">
        <v>2</v>
      </c>
      <c r="D26" s="215">
        <f>E26+F26+G26</f>
        <v>26668</v>
      </c>
      <c r="E26" s="215">
        <v>19165</v>
      </c>
      <c r="F26" s="215">
        <v>775</v>
      </c>
      <c r="G26" s="215">
        <v>6728</v>
      </c>
      <c r="H26" s="177" t="s">
        <v>8</v>
      </c>
      <c r="I26" s="177" t="s">
        <v>93</v>
      </c>
      <c r="J26" s="215">
        <v>2125</v>
      </c>
      <c r="K26" s="179" t="s">
        <v>8</v>
      </c>
      <c r="L26" s="213"/>
    </row>
    <row r="27" spans="2:12" ht="15.75" customHeight="1" x14ac:dyDescent="0.15">
      <c r="B27" s="217"/>
      <c r="C27" s="216"/>
      <c r="D27" s="215"/>
      <c r="E27" s="215"/>
      <c r="F27" s="215"/>
      <c r="G27" s="215"/>
      <c r="H27" s="215"/>
      <c r="I27" s="215"/>
      <c r="J27" s="215"/>
      <c r="K27" s="214"/>
    </row>
    <row r="28" spans="2:12" ht="15.75" customHeight="1" x14ac:dyDescent="0.15">
      <c r="B28" s="217" t="s">
        <v>15</v>
      </c>
      <c r="C28" s="216">
        <v>30</v>
      </c>
      <c r="D28" s="215">
        <v>18778</v>
      </c>
      <c r="E28" s="215">
        <v>16158</v>
      </c>
      <c r="F28" s="215">
        <v>1066</v>
      </c>
      <c r="G28" s="215">
        <v>1550</v>
      </c>
      <c r="H28" s="59">
        <v>4</v>
      </c>
      <c r="I28" s="215">
        <v>86</v>
      </c>
      <c r="J28" s="215">
        <v>3969</v>
      </c>
      <c r="K28" s="214">
        <v>433</v>
      </c>
    </row>
    <row r="29" spans="2:12" ht="15.75" customHeight="1" x14ac:dyDescent="0.15">
      <c r="B29" s="217"/>
      <c r="C29" s="216">
        <v>1</v>
      </c>
      <c r="D29" s="215">
        <v>18775</v>
      </c>
      <c r="E29" s="215">
        <v>16332</v>
      </c>
      <c r="F29" s="215">
        <v>1010</v>
      </c>
      <c r="G29" s="215">
        <v>1428</v>
      </c>
      <c r="H29" s="59">
        <v>5</v>
      </c>
      <c r="I29" s="215">
        <v>101</v>
      </c>
      <c r="J29" s="215">
        <v>4188</v>
      </c>
      <c r="K29" s="214">
        <v>407</v>
      </c>
    </row>
    <row r="30" spans="2:12" ht="15.75" customHeight="1" x14ac:dyDescent="0.15">
      <c r="B30" s="217"/>
      <c r="C30" s="216">
        <v>2</v>
      </c>
      <c r="D30" s="215">
        <f>E30+F30+G30+H30</f>
        <v>18587</v>
      </c>
      <c r="E30" s="215">
        <v>16267</v>
      </c>
      <c r="F30" s="215">
        <v>1050</v>
      </c>
      <c r="G30" s="215">
        <v>1266</v>
      </c>
      <c r="H30" s="59">
        <v>4</v>
      </c>
      <c r="I30" s="215">
        <v>87</v>
      </c>
      <c r="J30" s="215">
        <v>4581</v>
      </c>
      <c r="K30" s="214">
        <v>201</v>
      </c>
      <c r="L30" s="213"/>
    </row>
    <row r="31" spans="2:12" ht="15.75" customHeight="1" x14ac:dyDescent="0.15">
      <c r="B31" s="217"/>
      <c r="C31" s="216"/>
      <c r="D31" s="215"/>
      <c r="E31" s="215"/>
      <c r="F31" s="215"/>
      <c r="G31" s="215"/>
      <c r="H31" s="215"/>
      <c r="I31" s="215"/>
      <c r="J31" s="215"/>
      <c r="K31" s="214"/>
    </row>
    <row r="32" spans="2:12" ht="15.75" customHeight="1" x14ac:dyDescent="0.15">
      <c r="B32" s="217" t="s">
        <v>9</v>
      </c>
      <c r="C32" s="216">
        <v>30</v>
      </c>
      <c r="D32" s="215">
        <v>7925</v>
      </c>
      <c r="E32" s="215">
        <v>6516</v>
      </c>
      <c r="F32" s="215">
        <v>183</v>
      </c>
      <c r="G32" s="215">
        <v>1226</v>
      </c>
      <c r="H32" s="215" t="s">
        <v>8</v>
      </c>
      <c r="I32" s="215">
        <v>127</v>
      </c>
      <c r="J32" s="215">
        <v>104</v>
      </c>
      <c r="K32" s="179" t="s">
        <v>8</v>
      </c>
    </row>
    <row r="33" spans="2:12" ht="15.75" customHeight="1" x14ac:dyDescent="0.15">
      <c r="B33" s="217"/>
      <c r="C33" s="216">
        <v>1</v>
      </c>
      <c r="D33" s="215">
        <v>8058</v>
      </c>
      <c r="E33" s="215">
        <v>6608</v>
      </c>
      <c r="F33" s="215">
        <v>188</v>
      </c>
      <c r="G33" s="215">
        <v>1262</v>
      </c>
      <c r="H33" s="177" t="s">
        <v>8</v>
      </c>
      <c r="I33" s="215">
        <v>117</v>
      </c>
      <c r="J33" s="215">
        <v>126</v>
      </c>
      <c r="K33" s="179" t="s">
        <v>8</v>
      </c>
    </row>
    <row r="34" spans="2:12" ht="15.75" customHeight="1" x14ac:dyDescent="0.15">
      <c r="B34" s="217"/>
      <c r="C34" s="216">
        <v>2</v>
      </c>
      <c r="D34" s="215">
        <f>E34+F34+G34</f>
        <v>8359</v>
      </c>
      <c r="E34" s="215">
        <v>6786</v>
      </c>
      <c r="F34" s="215">
        <v>233</v>
      </c>
      <c r="G34" s="215">
        <v>1340</v>
      </c>
      <c r="H34" s="177" t="s">
        <v>8</v>
      </c>
      <c r="I34" s="215">
        <v>150</v>
      </c>
      <c r="J34" s="215">
        <v>139</v>
      </c>
      <c r="K34" s="179" t="s">
        <v>8</v>
      </c>
      <c r="L34" s="213"/>
    </row>
    <row r="35" spans="2:12" ht="15.75" customHeight="1" x14ac:dyDescent="0.15">
      <c r="B35" s="217"/>
      <c r="C35" s="216"/>
      <c r="D35" s="215"/>
      <c r="E35" s="215"/>
      <c r="F35" s="215"/>
      <c r="G35" s="215"/>
      <c r="H35" s="215"/>
      <c r="I35" s="215"/>
      <c r="J35" s="215"/>
      <c r="K35" s="219"/>
    </row>
    <row r="36" spans="2:12" ht="15.75" customHeight="1" x14ac:dyDescent="0.15">
      <c r="B36" s="217" t="s">
        <v>16</v>
      </c>
      <c r="C36" s="216">
        <v>30</v>
      </c>
      <c r="D36" s="215">
        <v>14256</v>
      </c>
      <c r="E36" s="215">
        <v>11559</v>
      </c>
      <c r="F36" s="215">
        <v>369</v>
      </c>
      <c r="G36" s="215">
        <v>2328</v>
      </c>
      <c r="H36" s="177" t="s">
        <v>8</v>
      </c>
      <c r="I36" s="215">
        <v>8</v>
      </c>
      <c r="J36" s="215">
        <v>556</v>
      </c>
      <c r="K36" s="179" t="s">
        <v>8</v>
      </c>
    </row>
    <row r="37" spans="2:12" ht="15.75" customHeight="1" x14ac:dyDescent="0.15">
      <c r="B37" s="217"/>
      <c r="C37" s="216">
        <v>1</v>
      </c>
      <c r="D37" s="215">
        <v>12165</v>
      </c>
      <c r="E37" s="215">
        <v>9520</v>
      </c>
      <c r="F37" s="215">
        <v>309</v>
      </c>
      <c r="G37" s="215">
        <v>2336</v>
      </c>
      <c r="H37" s="177" t="s">
        <v>8</v>
      </c>
      <c r="I37" s="215">
        <v>8</v>
      </c>
      <c r="J37" s="215">
        <v>2299</v>
      </c>
      <c r="K37" s="179" t="s">
        <v>8</v>
      </c>
    </row>
    <row r="38" spans="2:12" ht="15.75" customHeight="1" x14ac:dyDescent="0.15">
      <c r="B38" s="217"/>
      <c r="C38" s="216">
        <v>2</v>
      </c>
      <c r="D38" s="215">
        <f>E38+F38+G38</f>
        <v>12285</v>
      </c>
      <c r="E38" s="215">
        <v>9571</v>
      </c>
      <c r="F38" s="215">
        <v>336</v>
      </c>
      <c r="G38" s="215">
        <v>2378</v>
      </c>
      <c r="H38" s="177" t="s">
        <v>8</v>
      </c>
      <c r="I38" s="215">
        <v>10</v>
      </c>
      <c r="J38" s="215">
        <v>2445</v>
      </c>
      <c r="K38" s="179" t="s">
        <v>8</v>
      </c>
      <c r="L38" s="213"/>
    </row>
    <row r="39" spans="2:12" ht="15.75" customHeight="1" x14ac:dyDescent="0.15">
      <c r="B39" s="217"/>
      <c r="C39" s="216"/>
      <c r="D39" s="215"/>
      <c r="E39" s="215"/>
      <c r="F39" s="215"/>
      <c r="G39" s="215"/>
      <c r="H39" s="215"/>
      <c r="I39" s="215"/>
      <c r="J39" s="215"/>
      <c r="K39" s="214"/>
    </row>
    <row r="40" spans="2:12" ht="15.75" customHeight="1" x14ac:dyDescent="0.15">
      <c r="B40" s="217" t="s">
        <v>6</v>
      </c>
      <c r="C40" s="216">
        <v>30</v>
      </c>
      <c r="D40" s="215">
        <v>6837</v>
      </c>
      <c r="E40" s="215">
        <v>6293</v>
      </c>
      <c r="F40" s="215">
        <v>147</v>
      </c>
      <c r="G40" s="215">
        <v>397</v>
      </c>
      <c r="H40" s="177" t="s">
        <v>8</v>
      </c>
      <c r="I40" s="215">
        <v>100</v>
      </c>
      <c r="J40" s="215">
        <v>2127</v>
      </c>
      <c r="K40" s="214">
        <v>413</v>
      </c>
    </row>
    <row r="41" spans="2:12" ht="15.75" customHeight="1" x14ac:dyDescent="0.15">
      <c r="B41" s="217"/>
      <c r="C41" s="216">
        <v>1</v>
      </c>
      <c r="D41" s="215">
        <v>6589</v>
      </c>
      <c r="E41" s="215">
        <v>6089</v>
      </c>
      <c r="F41" s="215">
        <v>137</v>
      </c>
      <c r="G41" s="215">
        <v>363</v>
      </c>
      <c r="H41" s="177" t="s">
        <v>8</v>
      </c>
      <c r="I41" s="215">
        <v>99</v>
      </c>
      <c r="J41" s="215">
        <v>2276</v>
      </c>
      <c r="K41" s="214">
        <v>388</v>
      </c>
    </row>
    <row r="42" spans="2:12" ht="15.75" customHeight="1" x14ac:dyDescent="0.15">
      <c r="B42" s="217"/>
      <c r="C42" s="216">
        <v>2</v>
      </c>
      <c r="D42" s="215">
        <f>E42+F42+G42</f>
        <v>6687</v>
      </c>
      <c r="E42" s="215">
        <v>6012</v>
      </c>
      <c r="F42" s="215">
        <v>244</v>
      </c>
      <c r="G42" s="215">
        <v>431</v>
      </c>
      <c r="H42" s="177" t="s">
        <v>8</v>
      </c>
      <c r="I42" s="215">
        <v>355</v>
      </c>
      <c r="J42" s="215">
        <v>2861</v>
      </c>
      <c r="K42" s="214">
        <v>393</v>
      </c>
      <c r="L42" s="213"/>
    </row>
    <row r="43" spans="2:12" ht="15.75" customHeight="1" x14ac:dyDescent="0.15">
      <c r="B43" s="217"/>
      <c r="C43" s="216"/>
      <c r="D43" s="215"/>
      <c r="E43" s="215"/>
      <c r="F43" s="215"/>
      <c r="G43" s="215"/>
      <c r="H43" s="215"/>
      <c r="I43" s="215"/>
      <c r="J43" s="215"/>
      <c r="K43" s="214"/>
    </row>
    <row r="44" spans="2:12" ht="15.75" customHeight="1" x14ac:dyDescent="0.15">
      <c r="B44" s="217" t="s">
        <v>17</v>
      </c>
      <c r="C44" s="216">
        <v>30</v>
      </c>
      <c r="D44" s="215">
        <v>7219</v>
      </c>
      <c r="E44" s="215">
        <v>6678</v>
      </c>
      <c r="F44" s="215">
        <v>62</v>
      </c>
      <c r="G44" s="215">
        <v>479</v>
      </c>
      <c r="H44" s="177" t="s">
        <v>8</v>
      </c>
      <c r="I44" s="177" t="s">
        <v>8</v>
      </c>
      <c r="J44" s="215">
        <v>2171</v>
      </c>
      <c r="K44" s="214">
        <v>361</v>
      </c>
    </row>
    <row r="45" spans="2:12" ht="15.75" customHeight="1" x14ac:dyDescent="0.15">
      <c r="B45" s="217"/>
      <c r="C45" s="216">
        <v>1</v>
      </c>
      <c r="D45" s="215">
        <v>7167</v>
      </c>
      <c r="E45" s="215">
        <v>6658</v>
      </c>
      <c r="F45" s="215">
        <v>63</v>
      </c>
      <c r="G45" s="215">
        <v>446</v>
      </c>
      <c r="H45" s="177" t="s">
        <v>8</v>
      </c>
      <c r="I45" s="177" t="s">
        <v>8</v>
      </c>
      <c r="J45" s="215">
        <v>2188</v>
      </c>
      <c r="K45" s="214">
        <v>358</v>
      </c>
    </row>
    <row r="46" spans="2:12" ht="15.75" customHeight="1" x14ac:dyDescent="0.15">
      <c r="B46" s="217"/>
      <c r="C46" s="216">
        <v>2</v>
      </c>
      <c r="D46" s="215">
        <f>E46+F46+G46</f>
        <v>7328</v>
      </c>
      <c r="E46" s="215">
        <v>6432</v>
      </c>
      <c r="F46" s="215">
        <v>81</v>
      </c>
      <c r="G46" s="215">
        <v>815</v>
      </c>
      <c r="H46" s="177" t="s">
        <v>8</v>
      </c>
      <c r="I46" s="177" t="s">
        <v>8</v>
      </c>
      <c r="J46" s="215">
        <v>2957</v>
      </c>
      <c r="K46" s="214">
        <v>226</v>
      </c>
      <c r="L46" s="213"/>
    </row>
    <row r="47" spans="2:12" ht="15.75" customHeight="1" x14ac:dyDescent="0.15">
      <c r="B47" s="217"/>
      <c r="C47" s="216"/>
      <c r="D47" s="218"/>
      <c r="E47" s="215"/>
      <c r="F47" s="215"/>
      <c r="G47" s="215"/>
      <c r="H47" s="215"/>
      <c r="I47" s="215"/>
      <c r="J47" s="215"/>
      <c r="K47" s="214"/>
    </row>
    <row r="48" spans="2:12" ht="15.75" customHeight="1" x14ac:dyDescent="0.15">
      <c r="B48" s="217" t="s">
        <v>18</v>
      </c>
      <c r="C48" s="216">
        <v>30</v>
      </c>
      <c r="D48" s="215">
        <v>14045</v>
      </c>
      <c r="E48" s="215">
        <v>10163</v>
      </c>
      <c r="F48" s="215">
        <v>274</v>
      </c>
      <c r="G48" s="215">
        <v>3608</v>
      </c>
      <c r="H48" s="177" t="s">
        <v>8</v>
      </c>
      <c r="I48" s="177" t="s">
        <v>8</v>
      </c>
      <c r="J48" s="215">
        <v>2053</v>
      </c>
      <c r="K48" s="214">
        <v>268</v>
      </c>
    </row>
    <row r="49" spans="2:12" ht="15.75" customHeight="1" x14ac:dyDescent="0.15">
      <c r="B49" s="217"/>
      <c r="C49" s="216">
        <v>1</v>
      </c>
      <c r="D49" s="215">
        <v>14143</v>
      </c>
      <c r="E49" s="215">
        <v>10297</v>
      </c>
      <c r="F49" s="215">
        <v>295</v>
      </c>
      <c r="G49" s="215">
        <v>3551</v>
      </c>
      <c r="H49" s="177" t="s">
        <v>8</v>
      </c>
      <c r="I49" s="177" t="s">
        <v>8</v>
      </c>
      <c r="J49" s="215">
        <v>2248</v>
      </c>
      <c r="K49" s="214">
        <v>253</v>
      </c>
    </row>
    <row r="50" spans="2:12" ht="15.75" customHeight="1" x14ac:dyDescent="0.15">
      <c r="B50" s="217"/>
      <c r="C50" s="216">
        <v>2</v>
      </c>
      <c r="D50" s="215">
        <f>E50+F50+G50</f>
        <v>14414</v>
      </c>
      <c r="E50" s="215">
        <v>10084</v>
      </c>
      <c r="F50" s="215">
        <v>350</v>
      </c>
      <c r="G50" s="215">
        <v>3980</v>
      </c>
      <c r="H50" s="177" t="s">
        <v>8</v>
      </c>
      <c r="I50" s="177" t="s">
        <v>8</v>
      </c>
      <c r="J50" s="215">
        <v>2555</v>
      </c>
      <c r="K50" s="214">
        <v>152</v>
      </c>
      <c r="L50" s="213"/>
    </row>
    <row r="51" spans="2:12" ht="15.75" customHeight="1" thickBot="1" x14ac:dyDescent="0.2">
      <c r="B51" s="212"/>
      <c r="C51" s="211"/>
      <c r="D51" s="210"/>
      <c r="E51" s="210"/>
      <c r="F51" s="210"/>
      <c r="G51" s="210"/>
      <c r="H51" s="210"/>
      <c r="I51" s="210"/>
      <c r="J51" s="210"/>
      <c r="K51" s="209"/>
    </row>
    <row r="52" spans="2:12" ht="14.45" customHeight="1" x14ac:dyDescent="0.15">
      <c r="H52" s="208" t="s">
        <v>92</v>
      </c>
      <c r="I52" s="208"/>
      <c r="J52" s="208"/>
      <c r="K52" s="208"/>
    </row>
  </sheetData>
  <mergeCells count="8">
    <mergeCell ref="B3:E3"/>
    <mergeCell ref="D5:H5"/>
    <mergeCell ref="H52:K52"/>
    <mergeCell ref="B5:B6"/>
    <mergeCell ref="C5:C6"/>
    <mergeCell ref="I5:I6"/>
    <mergeCell ref="J5:J6"/>
    <mergeCell ref="K5:K6"/>
  </mergeCells>
  <phoneticPr fontId="1"/>
  <pageMargins left="0.70866141732283472" right="0.70866141732283472" top="0.78740157480314965" bottom="0" header="0.51181102362204722" footer="0.51181102362204722"/>
  <pageSetup paperSize="9" scale="95" fitToHeight="0" orientation="portrait" horizontalDpi="300" verticalDpi="300" r:id="rId1"/>
  <headerFooter alignWithMargins="0"/>
  <colBreaks count="1" manualBreakCount="1">
    <brk id="1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topLeftCell="C1" workbookViewId="0">
      <selection activeCell="R9" sqref="R9"/>
    </sheetView>
  </sheetViews>
  <sheetFormatPr defaultRowHeight="14.25" customHeight="1" x14ac:dyDescent="0.15"/>
  <cols>
    <col min="1" max="1" width="9.375" style="239" customWidth="1"/>
    <col min="2" max="2" width="4.375" style="239" customWidth="1"/>
    <col min="3" max="5" width="8.375" style="238" customWidth="1"/>
    <col min="6" max="6" width="1.375" style="238" customWidth="1"/>
    <col min="7" max="7" width="9.375" style="238" customWidth="1"/>
    <col min="8" max="8" width="4.375" style="238" customWidth="1"/>
    <col min="9" max="9" width="7.875" style="238" customWidth="1"/>
    <col min="10" max="10" width="9" style="238"/>
    <col min="11" max="11" width="7.875" style="238" customWidth="1"/>
    <col min="12" max="16384" width="9" style="238"/>
  </cols>
  <sheetData>
    <row r="1" spans="1:14" ht="14.25" customHeight="1" x14ac:dyDescent="0.15">
      <c r="A1" s="123" t="s">
        <v>123</v>
      </c>
      <c r="C1" s="92"/>
      <c r="D1" s="92"/>
      <c r="E1" s="92"/>
      <c r="F1" s="92"/>
      <c r="G1" s="123"/>
      <c r="H1" s="92"/>
      <c r="I1" s="92"/>
      <c r="J1" s="92"/>
      <c r="K1" s="92"/>
      <c r="L1" s="92"/>
      <c r="M1" s="92"/>
      <c r="N1" s="92"/>
    </row>
    <row r="2" spans="1:14" ht="18.75" customHeight="1" x14ac:dyDescent="0.15">
      <c r="A2" s="91"/>
      <c r="B2" s="91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spans="1:14" ht="18.75" customHeight="1" x14ac:dyDescent="0.2">
      <c r="A3" s="156" t="s">
        <v>122</v>
      </c>
      <c r="B3" s="155"/>
      <c r="C3" s="157"/>
      <c r="D3" s="157"/>
      <c r="E3" s="157"/>
      <c r="F3" s="157"/>
      <c r="G3" s="157" t="s">
        <v>121</v>
      </c>
      <c r="H3" s="157"/>
      <c r="I3" s="92"/>
      <c r="J3" s="92"/>
      <c r="K3" s="92"/>
      <c r="L3" s="289"/>
      <c r="M3" s="92"/>
      <c r="N3" s="92"/>
    </row>
    <row r="4" spans="1:14" ht="18.75" customHeight="1" thickBot="1" x14ac:dyDescent="0.2">
      <c r="A4" s="288"/>
      <c r="B4" s="91"/>
      <c r="C4" s="92"/>
      <c r="D4" s="92"/>
      <c r="E4" s="92"/>
      <c r="F4" s="92"/>
      <c r="G4" s="92"/>
      <c r="H4" s="92"/>
      <c r="I4" s="92"/>
      <c r="J4" s="92"/>
      <c r="K4" s="124" t="s">
        <v>120</v>
      </c>
      <c r="L4" s="124"/>
      <c r="M4" s="92"/>
      <c r="N4" s="92"/>
    </row>
    <row r="5" spans="1:14" s="84" customFormat="1" ht="19.5" customHeight="1" x14ac:dyDescent="0.15">
      <c r="A5" s="120" t="s">
        <v>61</v>
      </c>
      <c r="B5" s="119" t="s">
        <v>67</v>
      </c>
      <c r="C5" s="287" t="s">
        <v>119</v>
      </c>
      <c r="D5" s="286" t="s">
        <v>119</v>
      </c>
      <c r="E5" s="285" t="s">
        <v>119</v>
      </c>
      <c r="F5" s="89"/>
      <c r="G5" s="284" t="s">
        <v>61</v>
      </c>
      <c r="H5" s="119" t="s">
        <v>67</v>
      </c>
      <c r="I5" s="283" t="s">
        <v>118</v>
      </c>
      <c r="J5" s="283"/>
      <c r="K5" s="282" t="s">
        <v>118</v>
      </c>
      <c r="L5" s="281"/>
      <c r="M5" s="89"/>
    </row>
    <row r="6" spans="1:14" s="84" customFormat="1" ht="19.5" customHeight="1" x14ac:dyDescent="0.15">
      <c r="A6" s="107"/>
      <c r="B6" s="106"/>
      <c r="C6" s="280" t="s">
        <v>117</v>
      </c>
      <c r="D6" s="279" t="s">
        <v>116</v>
      </c>
      <c r="E6" s="278" t="s">
        <v>115</v>
      </c>
      <c r="F6" s="89"/>
      <c r="G6" s="277"/>
      <c r="H6" s="106"/>
      <c r="I6" s="276" t="s">
        <v>114</v>
      </c>
      <c r="J6" s="275" t="s">
        <v>112</v>
      </c>
      <c r="K6" s="274" t="s">
        <v>113</v>
      </c>
      <c r="L6" s="273" t="s">
        <v>112</v>
      </c>
      <c r="M6" s="89"/>
    </row>
    <row r="7" spans="1:14" s="84" customFormat="1" ht="14.25" customHeight="1" x14ac:dyDescent="0.15">
      <c r="A7" s="134"/>
      <c r="B7" s="98"/>
      <c r="C7" s="244"/>
      <c r="D7" s="244"/>
      <c r="E7" s="270"/>
      <c r="F7" s="89"/>
      <c r="G7" s="272"/>
      <c r="H7" s="98"/>
      <c r="I7" s="244"/>
      <c r="J7" s="244"/>
      <c r="K7" s="271"/>
      <c r="L7" s="270"/>
      <c r="M7" s="89"/>
    </row>
    <row r="8" spans="1:14" s="84" customFormat="1" ht="14.25" customHeight="1" x14ac:dyDescent="0.15">
      <c r="A8" s="134" t="s">
        <v>111</v>
      </c>
      <c r="B8" s="98">
        <v>1</v>
      </c>
      <c r="C8" s="58">
        <f>C12+C16+C20+C24+C28+C32+C36+C40+C44+C48</f>
        <v>7991</v>
      </c>
      <c r="D8" s="58">
        <f>D12+D16+D20+D24+D28+D32+D36+D40+D44+D48</f>
        <v>15833</v>
      </c>
      <c r="E8" s="63">
        <f>E12+E16+E20+E24+E28+E32+E36+E40+E44+E48</f>
        <v>13507</v>
      </c>
      <c r="F8" s="89"/>
      <c r="G8" s="134" t="s">
        <v>50</v>
      </c>
      <c r="H8" s="98">
        <v>1</v>
      </c>
      <c r="I8" s="249">
        <v>1E-3</v>
      </c>
      <c r="J8" s="250">
        <v>1</v>
      </c>
      <c r="K8" s="249">
        <v>0.01</v>
      </c>
      <c r="L8" s="248">
        <v>1</v>
      </c>
      <c r="M8" s="89"/>
    </row>
    <row r="9" spans="1:14" s="84" customFormat="1" ht="14.25" customHeight="1" x14ac:dyDescent="0.15">
      <c r="A9" s="134"/>
      <c r="B9" s="98">
        <v>2</v>
      </c>
      <c r="C9" s="58">
        <f>C13+C17+C21+C25+C29+C33+C37+C41+C45+C49</f>
        <v>7599</v>
      </c>
      <c r="D9" s="58">
        <f>D13+D17+D21+D25+D29+D33+D37+D41+D45+D49</f>
        <v>14919</v>
      </c>
      <c r="E9" s="63">
        <f>E13+E17+E21+E25+E29+E33+E37+E41+E45+E49</f>
        <v>13284</v>
      </c>
      <c r="F9" s="89"/>
      <c r="G9" s="134"/>
      <c r="H9" s="98">
        <v>2</v>
      </c>
      <c r="I9" s="249">
        <v>1E-3</v>
      </c>
      <c r="J9" s="250">
        <v>1</v>
      </c>
      <c r="K9" s="249">
        <v>8.9999999999999993E-3</v>
      </c>
      <c r="L9" s="248">
        <v>1</v>
      </c>
      <c r="M9" s="89"/>
    </row>
    <row r="10" spans="1:14" s="84" customFormat="1" ht="14.25" customHeight="1" x14ac:dyDescent="0.15">
      <c r="A10" s="134"/>
      <c r="B10" s="98">
        <v>3</v>
      </c>
      <c r="C10" s="58">
        <f>C14+C18+C22+C26+C30+C34+C38+C42+C46+C50</f>
        <v>7037</v>
      </c>
      <c r="D10" s="58">
        <f>D14+D18+D22+D26+D30+D34+D38+D42+D46+D50</f>
        <v>14184</v>
      </c>
      <c r="E10" s="63">
        <f>E14+E18+E22+E26+E30+E34+E38+E42+E46+E50</f>
        <v>12388</v>
      </c>
      <c r="F10" s="89"/>
      <c r="G10" s="134"/>
      <c r="H10" s="98">
        <v>3</v>
      </c>
      <c r="I10" s="249"/>
      <c r="J10" s="250" t="s">
        <v>110</v>
      </c>
      <c r="K10" s="249"/>
      <c r="L10" s="248" t="s">
        <v>110</v>
      </c>
      <c r="M10" s="89"/>
    </row>
    <row r="11" spans="1:14" s="84" customFormat="1" ht="14.25" customHeight="1" x14ac:dyDescent="0.15">
      <c r="A11" s="134"/>
      <c r="B11" s="98"/>
      <c r="C11" s="58"/>
      <c r="D11" s="58"/>
      <c r="E11" s="63"/>
      <c r="F11" s="89"/>
      <c r="G11" s="134"/>
      <c r="H11" s="98"/>
      <c r="I11" s="249"/>
      <c r="J11" s="250"/>
      <c r="K11" s="256"/>
      <c r="L11" s="248"/>
      <c r="M11" s="89"/>
    </row>
    <row r="12" spans="1:14" s="84" customFormat="1" ht="14.25" customHeight="1" x14ac:dyDescent="0.15">
      <c r="A12" s="134" t="s">
        <v>50</v>
      </c>
      <c r="B12" s="98">
        <v>1</v>
      </c>
      <c r="C12" s="58">
        <v>1013</v>
      </c>
      <c r="D12" s="58">
        <v>2329</v>
      </c>
      <c r="E12" s="63">
        <v>1661</v>
      </c>
      <c r="F12" s="89"/>
      <c r="G12" s="134" t="s">
        <v>49</v>
      </c>
      <c r="H12" s="98">
        <v>1</v>
      </c>
      <c r="I12" s="258" t="s">
        <v>72</v>
      </c>
      <c r="J12" s="258" t="s">
        <v>72</v>
      </c>
      <c r="K12" s="249">
        <v>1.2E-2</v>
      </c>
      <c r="L12" s="248">
        <v>1</v>
      </c>
      <c r="M12" s="89"/>
    </row>
    <row r="13" spans="1:14" s="84" customFormat="1" ht="14.25" customHeight="1" x14ac:dyDescent="0.15">
      <c r="A13" s="134"/>
      <c r="B13" s="98">
        <v>2</v>
      </c>
      <c r="C13" s="58">
        <v>924</v>
      </c>
      <c r="D13" s="58">
        <v>2125</v>
      </c>
      <c r="E13" s="63">
        <v>1829</v>
      </c>
      <c r="F13" s="89"/>
      <c r="G13" s="134"/>
      <c r="H13" s="98">
        <v>2</v>
      </c>
      <c r="I13" s="258" t="s">
        <v>72</v>
      </c>
      <c r="J13" s="258" t="s">
        <v>72</v>
      </c>
      <c r="K13" s="249">
        <v>1.0999999999999999E-2</v>
      </c>
      <c r="L13" s="248">
        <v>1</v>
      </c>
      <c r="M13" s="89"/>
    </row>
    <row r="14" spans="1:14" s="84" customFormat="1" ht="14.25" customHeight="1" x14ac:dyDescent="0.15">
      <c r="A14" s="134"/>
      <c r="B14" s="98">
        <v>3</v>
      </c>
      <c r="C14" s="58">
        <v>829</v>
      </c>
      <c r="D14" s="58">
        <v>1907</v>
      </c>
      <c r="E14" s="63">
        <v>1378</v>
      </c>
      <c r="F14" s="89"/>
      <c r="G14" s="134"/>
      <c r="H14" s="98">
        <v>3</v>
      </c>
      <c r="I14" s="258" t="s">
        <v>108</v>
      </c>
      <c r="J14" s="258" t="s">
        <v>108</v>
      </c>
      <c r="K14" s="249">
        <v>0.01</v>
      </c>
      <c r="L14" s="248">
        <v>1</v>
      </c>
      <c r="M14" s="89"/>
    </row>
    <row r="15" spans="1:14" s="84" customFormat="1" ht="14.25" customHeight="1" x14ac:dyDescent="0.15">
      <c r="A15" s="134"/>
      <c r="B15" s="98"/>
      <c r="C15" s="58"/>
      <c r="D15" s="58"/>
      <c r="E15" s="63"/>
      <c r="F15" s="89"/>
      <c r="G15" s="134"/>
      <c r="H15" s="98"/>
      <c r="I15" s="249"/>
      <c r="J15" s="269"/>
      <c r="K15" s="249"/>
      <c r="L15" s="248"/>
      <c r="M15" s="89"/>
    </row>
    <row r="16" spans="1:14" s="84" customFormat="1" ht="14.25" customHeight="1" x14ac:dyDescent="0.15">
      <c r="A16" s="134" t="s">
        <v>49</v>
      </c>
      <c r="B16" s="98">
        <v>1</v>
      </c>
      <c r="C16" s="58">
        <v>2758</v>
      </c>
      <c r="D16" s="58">
        <v>4196</v>
      </c>
      <c r="E16" s="63">
        <v>2144</v>
      </c>
      <c r="F16" s="89"/>
      <c r="G16" s="134" t="s">
        <v>48</v>
      </c>
      <c r="H16" s="98">
        <v>1</v>
      </c>
      <c r="I16" s="249">
        <v>2E-3</v>
      </c>
      <c r="J16" s="250">
        <v>5</v>
      </c>
      <c r="K16" s="249">
        <v>1.4999999999999999E-2</v>
      </c>
      <c r="L16" s="248">
        <v>6</v>
      </c>
      <c r="M16" s="89"/>
    </row>
    <row r="17" spans="1:13" s="84" customFormat="1" ht="14.25" customHeight="1" x14ac:dyDescent="0.15">
      <c r="A17" s="134"/>
      <c r="B17" s="98">
        <v>2</v>
      </c>
      <c r="C17" s="58">
        <v>2656</v>
      </c>
      <c r="D17" s="58">
        <v>3793</v>
      </c>
      <c r="E17" s="63">
        <v>1938</v>
      </c>
      <c r="F17" s="89"/>
      <c r="G17" s="134"/>
      <c r="H17" s="98">
        <v>2</v>
      </c>
      <c r="I17" s="249">
        <v>1E-3</v>
      </c>
      <c r="J17" s="250">
        <v>5</v>
      </c>
      <c r="K17" s="249">
        <v>1.4E-2</v>
      </c>
      <c r="L17" s="248">
        <v>6</v>
      </c>
      <c r="M17" s="89"/>
    </row>
    <row r="18" spans="1:13" s="84" customFormat="1" ht="14.25" customHeight="1" x14ac:dyDescent="0.15">
      <c r="A18" s="134"/>
      <c r="B18" s="98">
        <v>3</v>
      </c>
      <c r="C18" s="58">
        <v>2325</v>
      </c>
      <c r="D18" s="58">
        <v>3640</v>
      </c>
      <c r="E18" s="63">
        <v>1860</v>
      </c>
      <c r="F18" s="89"/>
      <c r="G18" s="134"/>
      <c r="H18" s="98">
        <v>3</v>
      </c>
      <c r="I18" s="249">
        <v>1E-3</v>
      </c>
      <c r="J18" s="250">
        <v>5</v>
      </c>
      <c r="K18" s="249">
        <v>1.4E-2</v>
      </c>
      <c r="L18" s="248">
        <v>6</v>
      </c>
      <c r="M18" s="89"/>
    </row>
    <row r="19" spans="1:13" s="84" customFormat="1" ht="14.25" customHeight="1" x14ac:dyDescent="0.15">
      <c r="A19" s="134"/>
      <c r="B19" s="98"/>
      <c r="C19" s="58"/>
      <c r="D19" s="58"/>
      <c r="E19" s="63"/>
      <c r="F19" s="89"/>
      <c r="G19" s="134"/>
      <c r="H19" s="98"/>
      <c r="I19" s="249"/>
      <c r="J19" s="250"/>
      <c r="K19" s="249"/>
      <c r="L19" s="248"/>
      <c r="M19" s="89"/>
    </row>
    <row r="20" spans="1:13" s="84" customFormat="1" ht="14.25" customHeight="1" x14ac:dyDescent="0.15">
      <c r="A20" s="134" t="s">
        <v>48</v>
      </c>
      <c r="B20" s="98">
        <v>1</v>
      </c>
      <c r="C20" s="58">
        <v>703</v>
      </c>
      <c r="D20" s="58">
        <v>1141</v>
      </c>
      <c r="E20" s="63">
        <v>1830</v>
      </c>
      <c r="F20" s="89"/>
      <c r="G20" s="134" t="s">
        <v>47</v>
      </c>
      <c r="H20" s="98">
        <v>1</v>
      </c>
      <c r="I20" s="249">
        <v>1E-3</v>
      </c>
      <c r="J20" s="250">
        <v>2</v>
      </c>
      <c r="K20" s="249">
        <v>1.2999999999999999E-2</v>
      </c>
      <c r="L20" s="248">
        <v>2</v>
      </c>
      <c r="M20" s="89"/>
    </row>
    <row r="21" spans="1:13" s="84" customFormat="1" ht="14.25" customHeight="1" x14ac:dyDescent="0.15">
      <c r="A21" s="134"/>
      <c r="B21" s="98">
        <v>2</v>
      </c>
      <c r="C21" s="58">
        <v>649</v>
      </c>
      <c r="D21" s="58">
        <v>1031</v>
      </c>
      <c r="E21" s="63">
        <v>1771</v>
      </c>
      <c r="F21" s="89"/>
      <c r="G21" s="134"/>
      <c r="H21" s="98">
        <v>2</v>
      </c>
      <c r="I21" s="249">
        <v>1E-3</v>
      </c>
      <c r="J21" s="250">
        <v>2</v>
      </c>
      <c r="K21" s="249">
        <v>1.2E-2</v>
      </c>
      <c r="L21" s="248">
        <v>2</v>
      </c>
      <c r="M21" s="89"/>
    </row>
    <row r="22" spans="1:13" s="84" customFormat="1" ht="14.25" customHeight="1" x14ac:dyDescent="0.15">
      <c r="A22" s="134"/>
      <c r="B22" s="98">
        <v>3</v>
      </c>
      <c r="C22" s="58">
        <v>607</v>
      </c>
      <c r="D22" s="58">
        <v>956</v>
      </c>
      <c r="E22" s="63">
        <v>1886</v>
      </c>
      <c r="F22" s="89"/>
      <c r="G22" s="134"/>
      <c r="H22" s="98">
        <v>3</v>
      </c>
      <c r="I22" s="249">
        <v>1E-3</v>
      </c>
      <c r="J22" s="250">
        <v>2</v>
      </c>
      <c r="K22" s="249">
        <v>1.0999999999999999E-2</v>
      </c>
      <c r="L22" s="248">
        <v>2</v>
      </c>
      <c r="M22" s="89"/>
    </row>
    <row r="23" spans="1:13" s="84" customFormat="1" ht="14.25" customHeight="1" x14ac:dyDescent="0.15">
      <c r="A23" s="134"/>
      <c r="B23" s="98"/>
      <c r="C23" s="58"/>
      <c r="D23" s="58"/>
      <c r="E23" s="63"/>
      <c r="F23" s="89"/>
      <c r="G23" s="134"/>
      <c r="H23" s="98"/>
      <c r="I23" s="249"/>
      <c r="J23" s="250"/>
      <c r="K23" s="249"/>
      <c r="L23" s="248"/>
      <c r="M23" s="89"/>
    </row>
    <row r="24" spans="1:13" s="84" customFormat="1" ht="14.25" customHeight="1" x14ac:dyDescent="0.15">
      <c r="A24" s="134" t="s">
        <v>47</v>
      </c>
      <c r="B24" s="98">
        <v>1</v>
      </c>
      <c r="C24" s="58">
        <v>451</v>
      </c>
      <c r="D24" s="58">
        <v>2136</v>
      </c>
      <c r="E24" s="63">
        <v>1382</v>
      </c>
      <c r="F24" s="89"/>
      <c r="G24" s="134" t="s">
        <v>46</v>
      </c>
      <c r="H24" s="98">
        <v>1</v>
      </c>
      <c r="I24" s="268">
        <v>2E-3</v>
      </c>
      <c r="J24" s="267">
        <v>3</v>
      </c>
      <c r="K24" s="266">
        <v>1.2E-2</v>
      </c>
      <c r="L24" s="265">
        <v>3</v>
      </c>
      <c r="M24" s="89"/>
    </row>
    <row r="25" spans="1:13" s="84" customFormat="1" ht="14.25" customHeight="1" x14ac:dyDescent="0.15">
      <c r="A25" s="134"/>
      <c r="B25" s="98">
        <v>2</v>
      </c>
      <c r="C25" s="58">
        <v>426</v>
      </c>
      <c r="D25" s="58">
        <v>2084</v>
      </c>
      <c r="E25" s="63">
        <v>1224</v>
      </c>
      <c r="F25" s="89"/>
      <c r="G25" s="134"/>
      <c r="H25" s="98">
        <v>2</v>
      </c>
      <c r="I25" s="268">
        <v>1E-3</v>
      </c>
      <c r="J25" s="267">
        <v>3</v>
      </c>
      <c r="K25" s="266">
        <v>1.0999999999999999E-2</v>
      </c>
      <c r="L25" s="265">
        <v>3</v>
      </c>
      <c r="M25" s="89"/>
    </row>
    <row r="26" spans="1:13" s="84" customFormat="1" ht="14.25" customHeight="1" x14ac:dyDescent="0.15">
      <c r="A26" s="134"/>
      <c r="B26" s="98">
        <v>3</v>
      </c>
      <c r="C26" s="58">
        <v>416</v>
      </c>
      <c r="D26" s="58">
        <v>2012</v>
      </c>
      <c r="E26" s="63">
        <v>1034</v>
      </c>
      <c r="F26" s="89"/>
      <c r="G26" s="134"/>
      <c r="H26" s="98">
        <v>3</v>
      </c>
      <c r="I26" s="268">
        <v>1E-3</v>
      </c>
      <c r="J26" s="267">
        <v>3</v>
      </c>
      <c r="K26" s="266">
        <v>1.0999999999999999E-2</v>
      </c>
      <c r="L26" s="265">
        <v>3</v>
      </c>
      <c r="M26" s="89"/>
    </row>
    <row r="27" spans="1:13" s="84" customFormat="1" ht="14.25" customHeight="1" x14ac:dyDescent="0.15">
      <c r="A27" s="134"/>
      <c r="B27" s="98"/>
      <c r="C27" s="58"/>
      <c r="D27" s="58"/>
      <c r="E27" s="63"/>
      <c r="F27" s="89"/>
      <c r="G27" s="134"/>
      <c r="H27" s="98"/>
      <c r="I27" s="264"/>
      <c r="J27" s="47"/>
      <c r="K27" s="249"/>
      <c r="L27" s="248"/>
      <c r="M27" s="89"/>
    </row>
    <row r="28" spans="1:13" s="84" customFormat="1" ht="14.25" customHeight="1" x14ac:dyDescent="0.15">
      <c r="A28" s="134" t="s">
        <v>46</v>
      </c>
      <c r="B28" s="98">
        <v>1</v>
      </c>
      <c r="C28" s="262">
        <v>277</v>
      </c>
      <c r="D28" s="262">
        <v>515</v>
      </c>
      <c r="E28" s="261">
        <v>767</v>
      </c>
      <c r="F28" s="89"/>
      <c r="G28" s="134" t="s">
        <v>9</v>
      </c>
      <c r="H28" s="98">
        <v>1</v>
      </c>
      <c r="I28" s="258" t="s">
        <v>72</v>
      </c>
      <c r="J28" s="258" t="s">
        <v>72</v>
      </c>
      <c r="K28" s="249">
        <v>1.0999999999999999E-2</v>
      </c>
      <c r="L28" s="248">
        <v>1</v>
      </c>
      <c r="M28" s="89"/>
    </row>
    <row r="29" spans="1:13" s="84" customFormat="1" ht="14.25" customHeight="1" x14ac:dyDescent="0.15">
      <c r="A29" s="134"/>
      <c r="B29" s="98">
        <v>2</v>
      </c>
      <c r="C29" s="262">
        <v>260</v>
      </c>
      <c r="D29" s="262">
        <v>476</v>
      </c>
      <c r="E29" s="261">
        <v>768</v>
      </c>
      <c r="F29" s="89"/>
      <c r="G29" s="134"/>
      <c r="H29" s="98">
        <v>2</v>
      </c>
      <c r="I29" s="258" t="s">
        <v>72</v>
      </c>
      <c r="J29" s="258" t="s">
        <v>72</v>
      </c>
      <c r="K29" s="249">
        <v>0.01</v>
      </c>
      <c r="L29" s="248">
        <v>1</v>
      </c>
      <c r="M29" s="89"/>
    </row>
    <row r="30" spans="1:13" s="84" customFormat="1" ht="14.25" customHeight="1" x14ac:dyDescent="0.15">
      <c r="A30" s="134"/>
      <c r="B30" s="98">
        <v>3</v>
      </c>
      <c r="C30" s="263">
        <v>240</v>
      </c>
      <c r="D30" s="262">
        <v>430</v>
      </c>
      <c r="E30" s="261">
        <v>915</v>
      </c>
      <c r="F30" s="89"/>
      <c r="G30" s="134"/>
      <c r="H30" s="98">
        <v>3</v>
      </c>
      <c r="I30" s="258" t="s">
        <v>72</v>
      </c>
      <c r="J30" s="258" t="s">
        <v>72</v>
      </c>
      <c r="K30" s="249">
        <v>0.01</v>
      </c>
      <c r="L30" s="248">
        <v>1</v>
      </c>
      <c r="M30" s="89"/>
    </row>
    <row r="31" spans="1:13" s="84" customFormat="1" ht="14.25" customHeight="1" x14ac:dyDescent="0.15">
      <c r="A31" s="134"/>
      <c r="B31" s="98"/>
      <c r="C31" s="58"/>
      <c r="D31" s="58"/>
      <c r="E31" s="63"/>
      <c r="F31" s="89"/>
      <c r="G31" s="134"/>
      <c r="H31" s="98"/>
      <c r="I31" s="260"/>
      <c r="J31" s="259"/>
      <c r="K31" s="249"/>
      <c r="L31" s="248"/>
      <c r="M31" s="89"/>
    </row>
    <row r="32" spans="1:13" s="84" customFormat="1" ht="14.25" customHeight="1" x14ac:dyDescent="0.15">
      <c r="A32" s="134" t="s">
        <v>9</v>
      </c>
      <c r="B32" s="98">
        <v>1</v>
      </c>
      <c r="C32" s="58">
        <v>270</v>
      </c>
      <c r="D32" s="58">
        <v>599</v>
      </c>
      <c r="E32" s="63">
        <v>564</v>
      </c>
      <c r="F32" s="89"/>
      <c r="G32" s="134" t="s">
        <v>45</v>
      </c>
      <c r="H32" s="98">
        <v>1</v>
      </c>
      <c r="I32" s="253" t="s">
        <v>72</v>
      </c>
      <c r="J32" s="252" t="s">
        <v>72</v>
      </c>
      <c r="K32" s="249">
        <v>1.0999999999999999E-2</v>
      </c>
      <c r="L32" s="248">
        <v>1</v>
      </c>
      <c r="M32" s="89"/>
    </row>
    <row r="33" spans="1:13" s="84" customFormat="1" ht="14.25" customHeight="1" x14ac:dyDescent="0.15">
      <c r="A33" s="134"/>
      <c r="B33" s="98">
        <v>2</v>
      </c>
      <c r="C33" s="58">
        <v>269</v>
      </c>
      <c r="D33" s="58">
        <v>597</v>
      </c>
      <c r="E33" s="63">
        <v>582</v>
      </c>
      <c r="F33" s="89"/>
      <c r="G33" s="134"/>
      <c r="H33" s="98">
        <v>2</v>
      </c>
      <c r="I33" s="253" t="s">
        <v>72</v>
      </c>
      <c r="J33" s="252" t="s">
        <v>72</v>
      </c>
      <c r="K33" s="249">
        <v>0.01</v>
      </c>
      <c r="L33" s="248">
        <v>1</v>
      </c>
      <c r="M33" s="89"/>
    </row>
    <row r="34" spans="1:13" s="84" customFormat="1" ht="14.25" customHeight="1" x14ac:dyDescent="0.15">
      <c r="A34" s="134"/>
      <c r="B34" s="98">
        <v>3</v>
      </c>
      <c r="C34" s="58">
        <v>269</v>
      </c>
      <c r="D34" s="58">
        <v>596</v>
      </c>
      <c r="E34" s="63">
        <v>504</v>
      </c>
      <c r="F34" s="89"/>
      <c r="G34" s="134"/>
      <c r="H34" s="98">
        <v>3</v>
      </c>
      <c r="I34" s="253" t="s">
        <v>108</v>
      </c>
      <c r="J34" s="252" t="s">
        <v>109</v>
      </c>
      <c r="K34" s="249">
        <v>8.9999999999999993E-3</v>
      </c>
      <c r="L34" s="248">
        <v>1</v>
      </c>
      <c r="M34" s="89"/>
    </row>
    <row r="35" spans="1:13" s="84" customFormat="1" ht="14.25" customHeight="1" x14ac:dyDescent="0.15">
      <c r="A35" s="134"/>
      <c r="B35" s="98" t="s">
        <v>26</v>
      </c>
      <c r="C35" s="58"/>
      <c r="D35" s="58"/>
      <c r="E35" s="63"/>
      <c r="F35" s="89"/>
      <c r="G35" s="134"/>
      <c r="H35" s="98"/>
      <c r="I35" s="260"/>
      <c r="J35" s="259"/>
      <c r="K35" s="256"/>
      <c r="L35" s="248"/>
      <c r="M35" s="89"/>
    </row>
    <row r="36" spans="1:13" s="84" customFormat="1" ht="14.25" customHeight="1" x14ac:dyDescent="0.15">
      <c r="A36" s="134" t="s">
        <v>45</v>
      </c>
      <c r="B36" s="98">
        <v>1</v>
      </c>
      <c r="C36" s="58">
        <v>547</v>
      </c>
      <c r="D36" s="58">
        <v>1156</v>
      </c>
      <c r="E36" s="63">
        <v>1133</v>
      </c>
      <c r="F36" s="89"/>
      <c r="G36" s="134" t="s">
        <v>6</v>
      </c>
      <c r="H36" s="98">
        <v>1</v>
      </c>
      <c r="I36" s="258" t="s">
        <v>72</v>
      </c>
      <c r="J36" s="258" t="s">
        <v>72</v>
      </c>
      <c r="K36" s="258" t="s">
        <v>72</v>
      </c>
      <c r="L36" s="257" t="s">
        <v>72</v>
      </c>
      <c r="M36" s="89"/>
    </row>
    <row r="37" spans="1:13" s="84" customFormat="1" ht="14.25" customHeight="1" x14ac:dyDescent="0.15">
      <c r="A37" s="134"/>
      <c r="B37" s="98">
        <v>2</v>
      </c>
      <c r="C37" s="58">
        <v>513</v>
      </c>
      <c r="D37" s="58">
        <v>1100</v>
      </c>
      <c r="E37" s="63">
        <v>1100</v>
      </c>
      <c r="F37" s="89"/>
      <c r="G37" s="134"/>
      <c r="H37" s="98">
        <v>2</v>
      </c>
      <c r="I37" s="258" t="s">
        <v>72</v>
      </c>
      <c r="J37" s="258" t="s">
        <v>72</v>
      </c>
      <c r="K37" s="258" t="s">
        <v>72</v>
      </c>
      <c r="L37" s="257" t="s">
        <v>72</v>
      </c>
      <c r="M37" s="89"/>
    </row>
    <row r="38" spans="1:13" s="84" customFormat="1" ht="14.25" customHeight="1" x14ac:dyDescent="0.15">
      <c r="A38" s="134"/>
      <c r="B38" s="98">
        <v>3</v>
      </c>
      <c r="C38" s="58">
        <v>493</v>
      </c>
      <c r="D38" s="58">
        <v>1049</v>
      </c>
      <c r="E38" s="63">
        <v>1054</v>
      </c>
      <c r="F38" s="89"/>
      <c r="G38" s="134"/>
      <c r="H38" s="98">
        <v>3</v>
      </c>
      <c r="I38" s="258" t="s">
        <v>72</v>
      </c>
      <c r="J38" s="258" t="s">
        <v>72</v>
      </c>
      <c r="K38" s="258" t="s">
        <v>72</v>
      </c>
      <c r="L38" s="257" t="s">
        <v>72</v>
      </c>
      <c r="M38" s="89"/>
    </row>
    <row r="39" spans="1:13" s="84" customFormat="1" ht="14.25" customHeight="1" x14ac:dyDescent="0.15">
      <c r="A39" s="134"/>
      <c r="B39" s="98"/>
      <c r="C39" s="58"/>
      <c r="D39" s="58"/>
      <c r="E39" s="63"/>
      <c r="F39" s="89"/>
      <c r="G39" s="134"/>
      <c r="H39" s="98"/>
      <c r="I39" s="249"/>
      <c r="J39" s="251"/>
      <c r="K39" s="256" t="s">
        <v>26</v>
      </c>
      <c r="L39" s="248"/>
      <c r="M39" s="89"/>
    </row>
    <row r="40" spans="1:13" s="84" customFormat="1" ht="14.25" customHeight="1" x14ac:dyDescent="0.15">
      <c r="A40" s="134" t="s">
        <v>6</v>
      </c>
      <c r="B40" s="98">
        <v>1</v>
      </c>
      <c r="C40" s="58">
        <v>899</v>
      </c>
      <c r="D40" s="58">
        <v>2139</v>
      </c>
      <c r="E40" s="63">
        <v>1272</v>
      </c>
      <c r="F40" s="89"/>
      <c r="G40" s="134" t="s">
        <v>44</v>
      </c>
      <c r="H40" s="98">
        <v>1</v>
      </c>
      <c r="I40" s="249">
        <v>1E-3</v>
      </c>
      <c r="J40" s="250">
        <v>1</v>
      </c>
      <c r="K40" s="249">
        <v>8.0000000000000002E-3</v>
      </c>
      <c r="L40" s="248">
        <v>1</v>
      </c>
      <c r="M40" s="89"/>
    </row>
    <row r="41" spans="1:13" s="84" customFormat="1" ht="14.25" customHeight="1" x14ac:dyDescent="0.15">
      <c r="A41" s="134"/>
      <c r="B41" s="98">
        <v>2</v>
      </c>
      <c r="C41" s="58">
        <v>755</v>
      </c>
      <c r="D41" s="58">
        <v>1782</v>
      </c>
      <c r="E41" s="63">
        <v>1356</v>
      </c>
      <c r="F41" s="89"/>
      <c r="G41" s="134"/>
      <c r="H41" s="98">
        <v>2</v>
      </c>
      <c r="I41" s="249">
        <v>0</v>
      </c>
      <c r="J41" s="250">
        <v>1</v>
      </c>
      <c r="K41" s="249">
        <v>7.0000000000000001E-3</v>
      </c>
      <c r="L41" s="248">
        <v>1</v>
      </c>
      <c r="M41" s="89"/>
    </row>
    <row r="42" spans="1:13" s="84" customFormat="1" ht="14.25" customHeight="1" x14ac:dyDescent="0.15">
      <c r="A42" s="134"/>
      <c r="B42" s="98">
        <v>3</v>
      </c>
      <c r="C42" s="255">
        <v>753</v>
      </c>
      <c r="D42" s="255">
        <v>1748</v>
      </c>
      <c r="E42" s="254">
        <v>1275</v>
      </c>
      <c r="F42" s="89"/>
      <c r="G42" s="134"/>
      <c r="H42" s="98">
        <v>3</v>
      </c>
      <c r="I42" s="253" t="s">
        <v>109</v>
      </c>
      <c r="J42" s="252" t="s">
        <v>108</v>
      </c>
      <c r="K42" s="249">
        <v>7.0000000000000001E-3</v>
      </c>
      <c r="L42" s="248">
        <v>1</v>
      </c>
      <c r="M42" s="89"/>
    </row>
    <row r="43" spans="1:13" s="84" customFormat="1" ht="14.25" customHeight="1" x14ac:dyDescent="0.15">
      <c r="A43" s="134"/>
      <c r="B43" s="98"/>
      <c r="C43" s="58"/>
      <c r="D43" s="58"/>
      <c r="E43" s="63"/>
      <c r="F43" s="89"/>
      <c r="G43" s="134"/>
      <c r="H43" s="98"/>
      <c r="I43" s="249"/>
      <c r="J43" s="251"/>
      <c r="K43" s="249"/>
      <c r="L43" s="248"/>
      <c r="M43" s="89"/>
    </row>
    <row r="44" spans="1:13" s="84" customFormat="1" ht="14.25" customHeight="1" x14ac:dyDescent="0.15">
      <c r="A44" s="134" t="s">
        <v>44</v>
      </c>
      <c r="B44" s="98">
        <v>1</v>
      </c>
      <c r="C44" s="58">
        <v>386</v>
      </c>
      <c r="D44" s="58">
        <v>811</v>
      </c>
      <c r="E44" s="63">
        <v>1366</v>
      </c>
      <c r="F44" s="89"/>
      <c r="G44" s="134" t="s">
        <v>43</v>
      </c>
      <c r="H44" s="98">
        <v>1</v>
      </c>
      <c r="I44" s="249">
        <v>1E-3</v>
      </c>
      <c r="J44" s="250">
        <v>2</v>
      </c>
      <c r="K44" s="249">
        <v>8.9999999999999993E-3</v>
      </c>
      <c r="L44" s="248">
        <v>2</v>
      </c>
      <c r="M44" s="89"/>
    </row>
    <row r="45" spans="1:13" s="84" customFormat="1" ht="14.25" customHeight="1" x14ac:dyDescent="0.15">
      <c r="A45" s="134"/>
      <c r="B45" s="98">
        <v>2</v>
      </c>
      <c r="C45" s="58">
        <v>473</v>
      </c>
      <c r="D45" s="58">
        <v>1136</v>
      </c>
      <c r="E45" s="63">
        <v>1361</v>
      </c>
      <c r="F45" s="89"/>
      <c r="G45" s="134"/>
      <c r="H45" s="98">
        <v>2</v>
      </c>
      <c r="I45" s="249">
        <v>0</v>
      </c>
      <c r="J45" s="250">
        <v>2</v>
      </c>
      <c r="K45" s="249">
        <v>8.0000000000000002E-3</v>
      </c>
      <c r="L45" s="248">
        <v>2</v>
      </c>
      <c r="M45" s="89"/>
    </row>
    <row r="46" spans="1:13" s="84" customFormat="1" ht="14.25" customHeight="1" x14ac:dyDescent="0.15">
      <c r="A46" s="134"/>
      <c r="B46" s="98">
        <v>3</v>
      </c>
      <c r="C46" s="58">
        <v>443</v>
      </c>
      <c r="D46" s="58">
        <v>1065</v>
      </c>
      <c r="E46" s="63">
        <v>1243</v>
      </c>
      <c r="F46" s="89"/>
      <c r="G46" s="134"/>
      <c r="H46" s="98">
        <v>3</v>
      </c>
      <c r="I46" s="249">
        <v>0</v>
      </c>
      <c r="J46" s="250">
        <v>2</v>
      </c>
      <c r="K46" s="249">
        <v>8.0000000000000002E-3</v>
      </c>
      <c r="L46" s="248">
        <v>2</v>
      </c>
      <c r="M46" s="89"/>
    </row>
    <row r="47" spans="1:13" s="84" customFormat="1" ht="14.25" customHeight="1" thickBot="1" x14ac:dyDescent="0.2">
      <c r="A47" s="134"/>
      <c r="B47" s="98"/>
      <c r="C47" s="58"/>
      <c r="D47" s="58"/>
      <c r="E47" s="63"/>
      <c r="F47" s="89"/>
      <c r="G47" s="129"/>
      <c r="H47" s="96"/>
      <c r="I47" s="247"/>
      <c r="J47" s="247"/>
      <c r="K47" s="247"/>
      <c r="L47" s="246"/>
      <c r="M47" s="89"/>
    </row>
    <row r="48" spans="1:13" s="84" customFormat="1" ht="14.25" customHeight="1" x14ac:dyDescent="0.15">
      <c r="A48" s="134" t="s">
        <v>43</v>
      </c>
      <c r="B48" s="98">
        <v>1</v>
      </c>
      <c r="C48" s="58">
        <v>687</v>
      </c>
      <c r="D48" s="58">
        <v>811</v>
      </c>
      <c r="E48" s="63">
        <v>1388</v>
      </c>
      <c r="F48" s="89"/>
      <c r="G48" s="244"/>
      <c r="H48" s="244"/>
      <c r="I48" s="243"/>
      <c r="J48" s="243"/>
      <c r="K48" s="245" t="s">
        <v>64</v>
      </c>
      <c r="L48" s="245"/>
      <c r="M48" s="89"/>
    </row>
    <row r="49" spans="1:13" s="84" customFormat="1" ht="14.25" customHeight="1" x14ac:dyDescent="0.15">
      <c r="A49" s="134"/>
      <c r="B49" s="98">
        <v>2</v>
      </c>
      <c r="C49" s="58">
        <v>674</v>
      </c>
      <c r="D49" s="58">
        <v>795</v>
      </c>
      <c r="E49" s="63">
        <v>1355</v>
      </c>
      <c r="F49" s="89"/>
      <c r="G49" s="244"/>
      <c r="H49" s="244"/>
      <c r="I49" s="243"/>
      <c r="J49" s="243"/>
      <c r="K49" s="243"/>
      <c r="L49" s="243"/>
      <c r="M49" s="89"/>
    </row>
    <row r="50" spans="1:13" s="84" customFormat="1" ht="14.25" customHeight="1" x14ac:dyDescent="0.15">
      <c r="A50" s="134"/>
      <c r="B50" s="98">
        <v>3</v>
      </c>
      <c r="C50" s="58">
        <v>662</v>
      </c>
      <c r="D50" s="58">
        <v>781</v>
      </c>
      <c r="E50" s="63">
        <v>1239</v>
      </c>
      <c r="F50" s="89"/>
      <c r="G50" s="244"/>
      <c r="H50" s="244"/>
      <c r="I50" s="243"/>
      <c r="J50" s="243"/>
      <c r="K50" s="243"/>
      <c r="L50" s="243"/>
      <c r="M50" s="89"/>
    </row>
    <row r="51" spans="1:13" s="84" customFormat="1" ht="14.25" customHeight="1" thickBot="1" x14ac:dyDescent="0.2">
      <c r="A51" s="129"/>
      <c r="B51" s="96"/>
      <c r="C51" s="53"/>
      <c r="D51" s="53"/>
      <c r="E51" s="52"/>
      <c r="F51" s="89"/>
      <c r="G51" s="244"/>
      <c r="H51" s="244"/>
      <c r="I51" s="243"/>
      <c r="J51" s="243"/>
      <c r="K51" s="243"/>
      <c r="L51" s="243"/>
      <c r="M51" s="89"/>
    </row>
    <row r="52" spans="1:13" s="84" customFormat="1" ht="14.25" customHeight="1" x14ac:dyDescent="0.15">
      <c r="A52" s="242" t="s">
        <v>107</v>
      </c>
      <c r="B52" s="242"/>
      <c r="C52" s="242"/>
      <c r="D52" s="241" t="s">
        <v>64</v>
      </c>
      <c r="E52" s="241"/>
      <c r="F52" s="89"/>
      <c r="G52" s="89"/>
      <c r="H52" s="89"/>
      <c r="I52" s="89"/>
      <c r="J52" s="89"/>
      <c r="K52" s="89"/>
      <c r="L52" s="89"/>
      <c r="M52" s="89"/>
    </row>
    <row r="53" spans="1:13" s="84" customFormat="1" ht="14.25" customHeight="1" x14ac:dyDescent="0.15">
      <c r="A53" s="240"/>
      <c r="B53" s="240"/>
      <c r="C53" s="240"/>
      <c r="D53" s="89"/>
      <c r="E53" s="89"/>
      <c r="F53" s="89"/>
      <c r="G53" s="89"/>
      <c r="H53" s="89"/>
      <c r="I53" s="89"/>
      <c r="J53" s="89"/>
      <c r="K53" s="89"/>
      <c r="L53" s="89"/>
      <c r="M53" s="89"/>
    </row>
    <row r="54" spans="1:13" s="84" customFormat="1" ht="14.25" customHeight="1" x14ac:dyDescent="0.15">
      <c r="A54" s="240"/>
      <c r="B54" s="240"/>
      <c r="C54" s="240"/>
      <c r="D54" s="89"/>
      <c r="E54" s="89"/>
      <c r="F54" s="89"/>
      <c r="G54" s="89"/>
      <c r="H54" s="89"/>
      <c r="I54" s="89"/>
      <c r="J54" s="89"/>
      <c r="K54" s="89"/>
      <c r="L54" s="89"/>
      <c r="M54" s="89"/>
    </row>
    <row r="55" spans="1:13" s="84" customFormat="1" ht="14.25" customHeight="1" x14ac:dyDescent="0.15">
      <c r="A55" s="88"/>
      <c r="B55" s="88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</row>
    <row r="56" spans="1:13" s="84" customFormat="1" ht="14.25" customHeight="1" x14ac:dyDescent="0.15">
      <c r="A56" s="91"/>
      <c r="B56" s="91"/>
      <c r="C56" s="92"/>
      <c r="D56" s="92"/>
      <c r="E56" s="92"/>
      <c r="F56" s="89"/>
      <c r="G56" s="89"/>
      <c r="H56" s="89"/>
      <c r="I56" s="89"/>
      <c r="J56" s="89"/>
      <c r="K56" s="89"/>
      <c r="L56" s="89"/>
      <c r="M56" s="89"/>
    </row>
    <row r="57" spans="1:13" s="84" customFormat="1" ht="14.25" customHeight="1" x14ac:dyDescent="0.15">
      <c r="A57" s="91"/>
      <c r="B57" s="91"/>
      <c r="C57" s="92"/>
      <c r="D57" s="92"/>
      <c r="E57" s="92"/>
      <c r="F57" s="89"/>
      <c r="G57" s="92"/>
      <c r="H57" s="92"/>
      <c r="I57" s="92"/>
      <c r="J57" s="92"/>
      <c r="K57" s="92"/>
      <c r="L57" s="92"/>
      <c r="M57" s="89"/>
    </row>
    <row r="58" spans="1:13" s="84" customFormat="1" ht="14.25" customHeight="1" x14ac:dyDescent="0.15">
      <c r="A58" s="91"/>
      <c r="B58" s="91"/>
      <c r="C58" s="92"/>
      <c r="D58" s="92"/>
      <c r="E58" s="92"/>
      <c r="F58" s="89"/>
      <c r="G58" s="92"/>
      <c r="H58" s="92"/>
      <c r="I58" s="92"/>
      <c r="J58" s="92"/>
      <c r="K58" s="92"/>
      <c r="L58" s="92"/>
      <c r="M58" s="89"/>
    </row>
    <row r="59" spans="1:13" s="84" customFormat="1" ht="14.25" customHeight="1" x14ac:dyDescent="0.15">
      <c r="A59" s="91"/>
      <c r="B59" s="91"/>
      <c r="C59" s="92"/>
      <c r="D59" s="92"/>
      <c r="E59" s="92"/>
      <c r="F59" s="89"/>
      <c r="G59" s="92"/>
      <c r="H59" s="92"/>
      <c r="I59" s="92"/>
      <c r="J59" s="92"/>
      <c r="K59" s="92"/>
      <c r="L59" s="92"/>
      <c r="M59" s="89"/>
    </row>
    <row r="60" spans="1:13" s="84" customFormat="1" ht="14.25" customHeight="1" x14ac:dyDescent="0.15">
      <c r="A60" s="91"/>
      <c r="B60" s="91"/>
      <c r="C60" s="92"/>
      <c r="D60" s="92"/>
      <c r="E60" s="92"/>
      <c r="F60" s="89"/>
      <c r="G60" s="92"/>
      <c r="H60" s="92"/>
      <c r="I60" s="92"/>
      <c r="J60" s="92"/>
      <c r="K60" s="92"/>
      <c r="L60" s="92"/>
      <c r="M60" s="89"/>
    </row>
    <row r="61" spans="1:13" s="84" customFormat="1" ht="14.25" customHeight="1" x14ac:dyDescent="0.15">
      <c r="A61" s="91"/>
      <c r="B61" s="91"/>
      <c r="C61" s="92"/>
      <c r="D61" s="92"/>
      <c r="E61" s="92"/>
      <c r="F61" s="89"/>
      <c r="G61" s="92"/>
      <c r="H61" s="92"/>
      <c r="I61" s="92"/>
      <c r="J61" s="92"/>
      <c r="K61" s="92"/>
      <c r="L61" s="92"/>
      <c r="M61" s="89"/>
    </row>
    <row r="62" spans="1:13" s="84" customFormat="1" ht="14.25" customHeight="1" x14ac:dyDescent="0.15">
      <c r="A62" s="91"/>
      <c r="B62" s="91"/>
      <c r="C62" s="92"/>
      <c r="D62" s="92"/>
      <c r="E62" s="92"/>
      <c r="F62" s="89"/>
      <c r="G62" s="92"/>
      <c r="H62" s="92"/>
      <c r="I62" s="92"/>
      <c r="J62" s="92"/>
      <c r="K62" s="92"/>
      <c r="L62" s="92"/>
      <c r="M62" s="89"/>
    </row>
    <row r="63" spans="1:13" s="84" customFormat="1" ht="14.25" customHeight="1" x14ac:dyDescent="0.15">
      <c r="A63" s="91"/>
      <c r="B63" s="91"/>
      <c r="C63" s="92"/>
      <c r="D63" s="92"/>
      <c r="E63" s="92"/>
      <c r="F63" s="89"/>
      <c r="G63" s="92"/>
      <c r="H63" s="92"/>
      <c r="I63" s="92"/>
      <c r="J63" s="92"/>
      <c r="K63" s="92"/>
      <c r="L63" s="92"/>
      <c r="M63" s="89"/>
    </row>
    <row r="64" spans="1:13" s="84" customFormat="1" ht="14.25" customHeight="1" x14ac:dyDescent="0.15">
      <c r="A64" s="91"/>
      <c r="B64" s="91"/>
      <c r="C64" s="92"/>
      <c r="D64" s="92"/>
      <c r="E64" s="92"/>
      <c r="F64" s="89"/>
      <c r="G64" s="92"/>
      <c r="H64" s="92"/>
      <c r="I64" s="92"/>
      <c r="J64" s="92"/>
      <c r="K64" s="92"/>
      <c r="L64" s="92"/>
      <c r="M64" s="89"/>
    </row>
    <row r="65" spans="1:13" s="84" customFormat="1" ht="14.25" customHeight="1" x14ac:dyDescent="0.15">
      <c r="A65" s="91"/>
      <c r="B65" s="91"/>
      <c r="C65" s="92"/>
      <c r="D65" s="92"/>
      <c r="E65" s="92"/>
      <c r="F65" s="89"/>
      <c r="G65" s="92"/>
      <c r="H65" s="92"/>
      <c r="I65" s="92"/>
      <c r="J65" s="92"/>
      <c r="K65" s="92"/>
      <c r="L65" s="92"/>
      <c r="M65" s="89"/>
    </row>
    <row r="66" spans="1:13" ht="14.25" customHeight="1" x14ac:dyDescent="0.15">
      <c r="C66" s="92"/>
      <c r="D66" s="92"/>
      <c r="E66" s="92"/>
      <c r="F66" s="84"/>
      <c r="G66" s="92"/>
      <c r="H66" s="92"/>
      <c r="I66" s="92"/>
      <c r="J66" s="92"/>
      <c r="K66" s="92"/>
      <c r="L66" s="92"/>
      <c r="M66" s="92"/>
    </row>
    <row r="67" spans="1:13" ht="14.25" customHeight="1" x14ac:dyDescent="0.15"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</row>
    <row r="68" spans="1:13" ht="14.25" customHeight="1" x14ac:dyDescent="0.15"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</row>
    <row r="69" spans="1:13" ht="14.25" customHeight="1" x14ac:dyDescent="0.15"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</row>
    <row r="70" spans="1:13" ht="14.25" customHeight="1" x14ac:dyDescent="0.15"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</row>
    <row r="71" spans="1:13" ht="14.25" customHeight="1" x14ac:dyDescent="0.15"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</row>
    <row r="72" spans="1:13" ht="14.25" customHeight="1" x14ac:dyDescent="0.15">
      <c r="F72" s="92"/>
      <c r="G72" s="92"/>
      <c r="H72" s="92"/>
      <c r="I72" s="92"/>
      <c r="J72" s="92"/>
      <c r="K72" s="92"/>
      <c r="L72" s="92"/>
      <c r="M72" s="92"/>
    </row>
    <row r="73" spans="1:13" ht="14.25" customHeight="1" x14ac:dyDescent="0.15">
      <c r="F73" s="92"/>
      <c r="G73" s="92"/>
      <c r="H73" s="92"/>
      <c r="I73" s="92"/>
      <c r="J73" s="92"/>
      <c r="K73" s="92"/>
      <c r="L73" s="92"/>
      <c r="M73" s="92"/>
    </row>
    <row r="74" spans="1:13" ht="14.25" customHeight="1" x14ac:dyDescent="0.15">
      <c r="F74" s="92"/>
      <c r="M74" s="92"/>
    </row>
    <row r="75" spans="1:13" ht="14.25" customHeight="1" x14ac:dyDescent="0.15">
      <c r="F75" s="92"/>
      <c r="M75" s="92"/>
    </row>
    <row r="76" spans="1:13" ht="14.25" customHeight="1" x14ac:dyDescent="0.15">
      <c r="F76" s="92"/>
      <c r="M76" s="92"/>
    </row>
    <row r="77" spans="1:13" ht="14.25" customHeight="1" x14ac:dyDescent="0.15">
      <c r="F77" s="92"/>
      <c r="M77" s="92"/>
    </row>
    <row r="78" spans="1:13" ht="14.25" customHeight="1" x14ac:dyDescent="0.15">
      <c r="F78" s="92"/>
      <c r="M78" s="92"/>
    </row>
    <row r="79" spans="1:13" ht="14.25" customHeight="1" x14ac:dyDescent="0.15">
      <c r="F79" s="92"/>
      <c r="M79" s="92"/>
    </row>
    <row r="80" spans="1:13" ht="14.25" customHeight="1" x14ac:dyDescent="0.15">
      <c r="F80" s="92"/>
      <c r="M80" s="92"/>
    </row>
    <row r="81" spans="6:13" ht="14.25" customHeight="1" x14ac:dyDescent="0.15">
      <c r="F81" s="92"/>
      <c r="M81" s="92"/>
    </row>
    <row r="82" spans="6:13" ht="14.25" customHeight="1" x14ac:dyDescent="0.15">
      <c r="F82" s="92"/>
      <c r="M82" s="92"/>
    </row>
    <row r="83" spans="6:13" ht="14.25" customHeight="1" x14ac:dyDescent="0.15">
      <c r="F83" s="92"/>
    </row>
  </sheetData>
  <mergeCells count="8">
    <mergeCell ref="K4:L4"/>
    <mergeCell ref="K48:L48"/>
    <mergeCell ref="D52:E52"/>
    <mergeCell ref="A5:A6"/>
    <mergeCell ref="B5:B6"/>
    <mergeCell ref="G5:G6"/>
    <mergeCell ref="H5:H6"/>
    <mergeCell ref="A52:C54"/>
  </mergeCells>
  <phoneticPr fontId="1"/>
  <pageMargins left="0.78740157480314965" right="0.78740157480314965" top="0.78740157480314965" bottom="0" header="0.51181102362204722" footer="0.51181102362204722"/>
  <pageSetup paperSize="9" scale="93" orientation="portrait" horizontalDpi="300" verticalDpi="300" r:id="rId1"/>
  <headerFooter alignWithMargins="0"/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1"/>
  <sheetViews>
    <sheetView workbookViewId="0">
      <selection activeCell="C29" sqref="C29:D29"/>
    </sheetView>
  </sheetViews>
  <sheetFormatPr defaultRowHeight="13.5" x14ac:dyDescent="0.15"/>
  <cols>
    <col min="1" max="1" width="12.5" style="239" customWidth="1"/>
    <col min="2" max="2" width="6.25" style="239" customWidth="1"/>
    <col min="3" max="3" width="14.625" style="292" customWidth="1"/>
    <col min="4" max="4" width="6.625" style="238" customWidth="1"/>
    <col min="5" max="5" width="15.625" style="291" customWidth="1"/>
    <col min="6" max="7" width="15.625" style="290" customWidth="1"/>
    <col min="8" max="16384" width="9" style="238"/>
  </cols>
  <sheetData>
    <row r="1" spans="1:8" ht="14.25" customHeight="1" x14ac:dyDescent="0.15">
      <c r="A1" s="123"/>
      <c r="F1" s="87"/>
      <c r="G1" s="237" t="s">
        <v>139</v>
      </c>
    </row>
    <row r="2" spans="1:8" ht="18.75" customHeight="1" x14ac:dyDescent="0.15">
      <c r="D2" s="293"/>
      <c r="H2" s="293"/>
    </row>
    <row r="3" spans="1:8" ht="18.75" customHeight="1" x14ac:dyDescent="0.2">
      <c r="A3" s="156" t="s">
        <v>138</v>
      </c>
      <c r="D3" s="293"/>
      <c r="E3" s="322"/>
      <c r="F3" s="321"/>
      <c r="G3" s="321"/>
      <c r="H3" s="293"/>
    </row>
    <row r="4" spans="1:8" s="84" customFormat="1" ht="18.75" customHeight="1" thickBot="1" x14ac:dyDescent="0.2">
      <c r="A4" s="143"/>
      <c r="B4" s="88"/>
      <c r="C4" s="295"/>
      <c r="E4" s="234"/>
      <c r="F4" s="304"/>
      <c r="G4" s="304" t="s">
        <v>137</v>
      </c>
    </row>
    <row r="5" spans="1:8" s="84" customFormat="1" ht="19.5" customHeight="1" x14ac:dyDescent="0.15">
      <c r="A5" s="120" t="s">
        <v>35</v>
      </c>
      <c r="B5" s="119" t="s">
        <v>84</v>
      </c>
      <c r="C5" s="320" t="s">
        <v>136</v>
      </c>
      <c r="D5" s="319"/>
      <c r="E5" s="320" t="s">
        <v>135</v>
      </c>
      <c r="F5" s="319"/>
      <c r="G5" s="318" t="s">
        <v>134</v>
      </c>
    </row>
    <row r="6" spans="1:8" s="84" customFormat="1" ht="19.5" customHeight="1" x14ac:dyDescent="0.15">
      <c r="A6" s="107"/>
      <c r="B6" s="106"/>
      <c r="C6" s="317" t="s">
        <v>133</v>
      </c>
      <c r="D6" s="316"/>
      <c r="E6" s="227" t="s">
        <v>132</v>
      </c>
      <c r="F6" s="315" t="s">
        <v>131</v>
      </c>
      <c r="G6" s="314" t="s">
        <v>130</v>
      </c>
    </row>
    <row r="7" spans="1:8" s="84" customFormat="1" ht="14.25" customHeight="1" x14ac:dyDescent="0.15">
      <c r="A7" s="134"/>
      <c r="B7" s="98"/>
      <c r="C7" s="124" t="s">
        <v>26</v>
      </c>
      <c r="D7" s="124"/>
      <c r="E7" s="234" t="s">
        <v>26</v>
      </c>
      <c r="F7" s="304" t="s">
        <v>23</v>
      </c>
      <c r="G7" s="303" t="s">
        <v>26</v>
      </c>
    </row>
    <row r="8" spans="1:8" s="84" customFormat="1" ht="14.25" customHeight="1" x14ac:dyDescent="0.15">
      <c r="A8" s="134" t="s">
        <v>5</v>
      </c>
      <c r="B8" s="98">
        <v>30</v>
      </c>
      <c r="C8" s="308">
        <v>119.9</v>
      </c>
      <c r="D8" s="307"/>
      <c r="E8" s="234">
        <v>1867</v>
      </c>
      <c r="F8" s="304">
        <v>106.7</v>
      </c>
      <c r="G8" s="303">
        <v>89</v>
      </c>
    </row>
    <row r="9" spans="1:8" s="84" customFormat="1" ht="14.25" customHeight="1" x14ac:dyDescent="0.15">
      <c r="A9" s="134"/>
      <c r="B9" s="98">
        <v>1</v>
      </c>
      <c r="C9" s="306">
        <v>119.9</v>
      </c>
      <c r="D9" s="305"/>
      <c r="E9" s="234">
        <v>1867</v>
      </c>
      <c r="F9" s="304">
        <v>108.2</v>
      </c>
      <c r="G9" s="303">
        <v>90.2</v>
      </c>
    </row>
    <row r="10" spans="1:8" s="84" customFormat="1" ht="14.25" customHeight="1" x14ac:dyDescent="0.15">
      <c r="A10" s="134"/>
      <c r="B10" s="98">
        <v>2</v>
      </c>
      <c r="C10" s="306">
        <v>119.1</v>
      </c>
      <c r="D10" s="305"/>
      <c r="E10" s="234">
        <v>1867</v>
      </c>
      <c r="F10" s="304">
        <v>106.1</v>
      </c>
      <c r="G10" s="303">
        <v>89.1</v>
      </c>
    </row>
    <row r="11" spans="1:8" s="84" customFormat="1" ht="14.25" customHeight="1" x14ac:dyDescent="0.15">
      <c r="A11" s="134"/>
      <c r="B11" s="98"/>
      <c r="C11" s="313"/>
      <c r="D11" s="313"/>
      <c r="E11" s="147"/>
      <c r="F11" s="304"/>
      <c r="G11" s="303"/>
    </row>
    <row r="12" spans="1:8" s="84" customFormat="1" ht="14.25" customHeight="1" x14ac:dyDescent="0.15">
      <c r="A12" s="134" t="s">
        <v>12</v>
      </c>
      <c r="B12" s="98">
        <v>30</v>
      </c>
      <c r="C12" s="308">
        <v>59.1</v>
      </c>
      <c r="D12" s="307"/>
      <c r="E12" s="234">
        <v>1108</v>
      </c>
      <c r="F12" s="304">
        <v>29.5</v>
      </c>
      <c r="G12" s="303">
        <v>49.9</v>
      </c>
    </row>
    <row r="13" spans="1:8" s="84" customFormat="1" ht="14.25" customHeight="1" x14ac:dyDescent="0.15">
      <c r="A13" s="134"/>
      <c r="B13" s="98">
        <v>1</v>
      </c>
      <c r="C13" s="306">
        <v>59.4</v>
      </c>
      <c r="D13" s="305"/>
      <c r="E13" s="234">
        <v>1155.5999999999999</v>
      </c>
      <c r="F13" s="304">
        <v>31</v>
      </c>
      <c r="G13" s="303">
        <v>52.2</v>
      </c>
    </row>
    <row r="14" spans="1:8" s="84" customFormat="1" ht="14.25" customHeight="1" x14ac:dyDescent="0.15">
      <c r="A14" s="134"/>
      <c r="B14" s="98">
        <v>2</v>
      </c>
      <c r="C14" s="306">
        <v>58.7</v>
      </c>
      <c r="D14" s="305"/>
      <c r="E14" s="234">
        <v>1159</v>
      </c>
      <c r="F14" s="304">
        <v>30.8</v>
      </c>
      <c r="G14" s="303">
        <v>52.5</v>
      </c>
    </row>
    <row r="15" spans="1:8" s="84" customFormat="1" ht="14.25" customHeight="1" x14ac:dyDescent="0.15">
      <c r="A15" s="134"/>
      <c r="B15" s="98"/>
      <c r="C15" s="313"/>
      <c r="D15" s="313"/>
      <c r="E15" s="147"/>
      <c r="F15" s="304"/>
      <c r="G15" s="303"/>
    </row>
    <row r="16" spans="1:8" s="84" customFormat="1" ht="14.25" customHeight="1" x14ac:dyDescent="0.15">
      <c r="A16" s="134" t="s">
        <v>13</v>
      </c>
      <c r="B16" s="98">
        <v>30</v>
      </c>
      <c r="C16" s="308">
        <v>114.8</v>
      </c>
      <c r="D16" s="307"/>
      <c r="E16" s="234">
        <v>1464</v>
      </c>
      <c r="F16" s="304">
        <v>96.4</v>
      </c>
      <c r="G16" s="303">
        <v>84</v>
      </c>
    </row>
    <row r="17" spans="1:7" s="84" customFormat="1" ht="14.25" customHeight="1" x14ac:dyDescent="0.15">
      <c r="A17" s="134"/>
      <c r="B17" s="98">
        <v>1</v>
      </c>
      <c r="C17" s="306">
        <v>114.9</v>
      </c>
      <c r="D17" s="305"/>
      <c r="E17" s="234">
        <v>1502.1</v>
      </c>
      <c r="F17" s="304">
        <v>99.2</v>
      </c>
      <c r="G17" s="303">
        <v>86.4</v>
      </c>
    </row>
    <row r="18" spans="1:7" s="84" customFormat="1" ht="14.25" customHeight="1" x14ac:dyDescent="0.15">
      <c r="A18" s="134"/>
      <c r="B18" s="98">
        <v>2</v>
      </c>
      <c r="C18" s="306">
        <v>114.6</v>
      </c>
      <c r="D18" s="305"/>
      <c r="E18" s="234">
        <v>1504</v>
      </c>
      <c r="F18" s="304">
        <v>99.3</v>
      </c>
      <c r="G18" s="303">
        <v>86.6</v>
      </c>
    </row>
    <row r="19" spans="1:7" s="84" customFormat="1" ht="14.25" customHeight="1" x14ac:dyDescent="0.15">
      <c r="A19" s="134"/>
      <c r="B19" s="98"/>
      <c r="C19" s="313"/>
      <c r="D19" s="313"/>
      <c r="E19" s="147"/>
      <c r="F19" s="304"/>
      <c r="G19" s="303"/>
    </row>
    <row r="20" spans="1:7" s="84" customFormat="1" ht="14.25" customHeight="1" x14ac:dyDescent="0.15">
      <c r="A20" s="134" t="s">
        <v>14</v>
      </c>
      <c r="B20" s="98">
        <v>30</v>
      </c>
      <c r="C20" s="308">
        <v>92.4</v>
      </c>
      <c r="D20" s="307"/>
      <c r="E20" s="234">
        <v>1288</v>
      </c>
      <c r="F20" s="304">
        <v>77.400000000000006</v>
      </c>
      <c r="G20" s="303">
        <v>83.7</v>
      </c>
    </row>
    <row r="21" spans="1:7" s="84" customFormat="1" ht="14.25" customHeight="1" x14ac:dyDescent="0.15">
      <c r="A21" s="134"/>
      <c r="B21" s="98">
        <v>1</v>
      </c>
      <c r="C21" s="306">
        <v>92.7</v>
      </c>
      <c r="D21" s="305"/>
      <c r="E21" s="234">
        <v>1288.2</v>
      </c>
      <c r="F21" s="304">
        <v>77.7</v>
      </c>
      <c r="G21" s="303">
        <v>83.9</v>
      </c>
    </row>
    <row r="22" spans="1:7" s="84" customFormat="1" ht="14.25" customHeight="1" x14ac:dyDescent="0.15">
      <c r="A22" s="134"/>
      <c r="B22" s="98">
        <v>2</v>
      </c>
      <c r="C22" s="306">
        <v>92.9</v>
      </c>
      <c r="D22" s="305"/>
      <c r="E22" s="234">
        <v>1297</v>
      </c>
      <c r="F22" s="304">
        <v>78.3</v>
      </c>
      <c r="G22" s="303">
        <v>84.3</v>
      </c>
    </row>
    <row r="23" spans="1:7" s="84" customFormat="1" ht="14.25" customHeight="1" x14ac:dyDescent="0.15">
      <c r="A23" s="134"/>
      <c r="B23" s="98"/>
      <c r="C23" s="313"/>
      <c r="D23" s="313"/>
      <c r="E23" s="147"/>
      <c r="F23" s="304"/>
      <c r="G23" s="303"/>
    </row>
    <row r="24" spans="1:7" s="84" customFormat="1" ht="14.25" customHeight="1" x14ac:dyDescent="0.15">
      <c r="A24" s="134" t="s">
        <v>15</v>
      </c>
      <c r="B24" s="98">
        <v>30</v>
      </c>
      <c r="C24" s="308">
        <v>85.2</v>
      </c>
      <c r="D24" s="307"/>
      <c r="E24" s="234">
        <v>1424</v>
      </c>
      <c r="F24" s="304">
        <v>81.2</v>
      </c>
      <c r="G24" s="303">
        <v>95.4</v>
      </c>
    </row>
    <row r="25" spans="1:7" s="84" customFormat="1" ht="14.25" customHeight="1" x14ac:dyDescent="0.15">
      <c r="A25" s="134"/>
      <c r="B25" s="98">
        <v>1</v>
      </c>
      <c r="C25" s="306">
        <v>85.4</v>
      </c>
      <c r="D25" s="305"/>
      <c r="E25" s="234">
        <v>1435</v>
      </c>
      <c r="F25" s="304">
        <v>81.5</v>
      </c>
      <c r="G25" s="303">
        <v>95.5</v>
      </c>
    </row>
    <row r="26" spans="1:7" s="84" customFormat="1" ht="14.25" customHeight="1" x14ac:dyDescent="0.15">
      <c r="A26" s="134"/>
      <c r="B26" s="98">
        <v>2</v>
      </c>
      <c r="C26" s="306">
        <v>85.1</v>
      </c>
      <c r="D26" s="305"/>
      <c r="E26" s="234">
        <v>1488</v>
      </c>
      <c r="F26" s="304">
        <v>82.3</v>
      </c>
      <c r="G26" s="303">
        <v>96.8</v>
      </c>
    </row>
    <row r="27" spans="1:7" s="84" customFormat="1" ht="14.25" customHeight="1" x14ac:dyDescent="0.15">
      <c r="A27" s="134"/>
      <c r="B27" s="98"/>
      <c r="C27" s="304"/>
      <c r="D27" s="304"/>
      <c r="E27" s="147"/>
      <c r="F27" s="304"/>
      <c r="G27" s="303"/>
    </row>
    <row r="28" spans="1:7" s="84" customFormat="1" ht="14.25" customHeight="1" x14ac:dyDescent="0.15">
      <c r="A28" s="134" t="s">
        <v>9</v>
      </c>
      <c r="B28" s="98">
        <v>30</v>
      </c>
      <c r="C28" s="308">
        <v>28.7</v>
      </c>
      <c r="D28" s="307"/>
      <c r="E28" s="234">
        <v>372</v>
      </c>
      <c r="F28" s="304">
        <v>24.6</v>
      </c>
      <c r="G28" s="303">
        <v>85.4</v>
      </c>
    </row>
    <row r="29" spans="1:7" s="84" customFormat="1" ht="14.25" customHeight="1" x14ac:dyDescent="0.15">
      <c r="A29" s="134"/>
      <c r="B29" s="98">
        <v>1</v>
      </c>
      <c r="C29" s="306">
        <v>28.7</v>
      </c>
      <c r="D29" s="305"/>
      <c r="E29" s="234">
        <v>372</v>
      </c>
      <c r="F29" s="304">
        <v>24.5</v>
      </c>
      <c r="G29" s="303">
        <v>85.7</v>
      </c>
    </row>
    <row r="30" spans="1:7" s="84" customFormat="1" ht="14.25" customHeight="1" x14ac:dyDescent="0.15">
      <c r="A30" s="134"/>
      <c r="B30" s="98">
        <v>2</v>
      </c>
      <c r="C30" s="306">
        <v>28.6</v>
      </c>
      <c r="D30" s="305"/>
      <c r="E30" s="234">
        <v>373</v>
      </c>
      <c r="F30" s="304">
        <v>24.5</v>
      </c>
      <c r="G30" s="303">
        <v>85.8</v>
      </c>
    </row>
    <row r="31" spans="1:7" s="84" customFormat="1" ht="14.25" customHeight="1" x14ac:dyDescent="0.15">
      <c r="A31" s="134"/>
      <c r="B31" s="98"/>
      <c r="C31" s="304"/>
      <c r="D31" s="304"/>
      <c r="E31" s="147"/>
      <c r="F31" s="304"/>
      <c r="G31" s="303"/>
    </row>
    <row r="32" spans="1:7" s="84" customFormat="1" ht="14.25" customHeight="1" x14ac:dyDescent="0.15">
      <c r="A32" s="134" t="s">
        <v>16</v>
      </c>
      <c r="B32" s="98">
        <v>30</v>
      </c>
      <c r="C32" s="308">
        <v>50</v>
      </c>
      <c r="D32" s="307"/>
      <c r="E32" s="234">
        <v>664</v>
      </c>
      <c r="F32" s="304">
        <v>42.4</v>
      </c>
      <c r="G32" s="303">
        <v>84.8</v>
      </c>
    </row>
    <row r="33" spans="1:9" s="84" customFormat="1" ht="14.25" customHeight="1" x14ac:dyDescent="0.15">
      <c r="A33" s="134"/>
      <c r="B33" s="98">
        <v>1</v>
      </c>
      <c r="C33" s="306">
        <v>50.2</v>
      </c>
      <c r="D33" s="305"/>
      <c r="E33" s="234">
        <v>671.1</v>
      </c>
      <c r="F33" s="304">
        <v>43.3</v>
      </c>
      <c r="G33" s="303">
        <v>86.3</v>
      </c>
    </row>
    <row r="34" spans="1:9" s="84" customFormat="1" ht="14.25" customHeight="1" x14ac:dyDescent="0.15">
      <c r="A34" s="134"/>
      <c r="B34" s="98">
        <v>2</v>
      </c>
      <c r="C34" s="306">
        <v>50.4</v>
      </c>
      <c r="D34" s="305"/>
      <c r="E34" s="234">
        <v>671</v>
      </c>
      <c r="F34" s="304">
        <v>43.5</v>
      </c>
      <c r="G34" s="303">
        <v>86.4</v>
      </c>
    </row>
    <row r="35" spans="1:9" s="84" customFormat="1" ht="14.25" customHeight="1" x14ac:dyDescent="0.15">
      <c r="A35" s="134"/>
      <c r="B35" s="98"/>
      <c r="C35" s="304"/>
      <c r="D35" s="304"/>
      <c r="E35" s="312"/>
      <c r="F35" s="304"/>
      <c r="G35" s="303"/>
    </row>
    <row r="36" spans="1:9" s="84" customFormat="1" ht="14.25" customHeight="1" x14ac:dyDescent="0.15">
      <c r="A36" s="134" t="s">
        <v>6</v>
      </c>
      <c r="B36" s="98">
        <v>30</v>
      </c>
      <c r="C36" s="308">
        <v>17.899999999999999</v>
      </c>
      <c r="D36" s="307"/>
      <c r="E36" s="311" t="s">
        <v>72</v>
      </c>
      <c r="F36" s="311" t="s">
        <v>72</v>
      </c>
      <c r="G36" s="310" t="s">
        <v>72</v>
      </c>
    </row>
    <row r="37" spans="1:9" s="84" customFormat="1" ht="14.25" customHeight="1" x14ac:dyDescent="0.15">
      <c r="A37" s="134"/>
      <c r="B37" s="98">
        <v>1</v>
      </c>
      <c r="C37" s="306">
        <v>17.5</v>
      </c>
      <c r="D37" s="305"/>
      <c r="E37" s="311" t="s">
        <v>72</v>
      </c>
      <c r="F37" s="311" t="s">
        <v>72</v>
      </c>
      <c r="G37" s="310" t="s">
        <v>72</v>
      </c>
    </row>
    <row r="38" spans="1:9" s="84" customFormat="1" ht="14.25" customHeight="1" x14ac:dyDescent="0.15">
      <c r="A38" s="134"/>
      <c r="B38" s="98">
        <v>2</v>
      </c>
      <c r="C38" s="306">
        <v>17</v>
      </c>
      <c r="D38" s="305"/>
      <c r="E38" s="311" t="s">
        <v>72</v>
      </c>
      <c r="F38" s="311" t="s">
        <v>72</v>
      </c>
      <c r="G38" s="310" t="s">
        <v>72</v>
      </c>
    </row>
    <row r="39" spans="1:9" s="84" customFormat="1" ht="14.25" customHeight="1" x14ac:dyDescent="0.15">
      <c r="A39" s="134"/>
      <c r="B39" s="98"/>
      <c r="C39" s="304"/>
      <c r="D39" s="304"/>
      <c r="E39" s="250"/>
      <c r="F39" s="304"/>
      <c r="G39" s="303"/>
    </row>
    <row r="40" spans="1:9" s="84" customFormat="1" ht="14.25" customHeight="1" x14ac:dyDescent="0.15">
      <c r="A40" s="134" t="s">
        <v>17</v>
      </c>
      <c r="B40" s="98">
        <v>30</v>
      </c>
      <c r="C40" s="308">
        <v>22</v>
      </c>
      <c r="D40" s="307"/>
      <c r="E40" s="311" t="s">
        <v>72</v>
      </c>
      <c r="F40" s="311" t="s">
        <v>72</v>
      </c>
      <c r="G40" s="310" t="s">
        <v>72</v>
      </c>
    </row>
    <row r="41" spans="1:9" s="84" customFormat="1" ht="14.25" customHeight="1" x14ac:dyDescent="0.15">
      <c r="A41" s="134"/>
      <c r="B41" s="98">
        <v>1</v>
      </c>
      <c r="C41" s="306">
        <v>21.8</v>
      </c>
      <c r="D41" s="305"/>
      <c r="E41" s="311" t="s">
        <v>72</v>
      </c>
      <c r="F41" s="311" t="s">
        <v>72</v>
      </c>
      <c r="G41" s="310" t="s">
        <v>72</v>
      </c>
    </row>
    <row r="42" spans="1:9" s="84" customFormat="1" ht="14.25" customHeight="1" x14ac:dyDescent="0.15">
      <c r="A42" s="134"/>
      <c r="B42" s="98">
        <v>2</v>
      </c>
      <c r="C42" s="306">
        <v>21.6</v>
      </c>
      <c r="D42" s="305"/>
      <c r="E42" s="311" t="s">
        <v>72</v>
      </c>
      <c r="F42" s="311" t="s">
        <v>72</v>
      </c>
      <c r="G42" s="310" t="s">
        <v>72</v>
      </c>
    </row>
    <row r="43" spans="1:9" s="84" customFormat="1" ht="14.25" customHeight="1" x14ac:dyDescent="0.15">
      <c r="A43" s="134"/>
      <c r="B43" s="98"/>
      <c r="C43" s="304"/>
      <c r="D43" s="304"/>
      <c r="E43" s="309"/>
      <c r="F43" s="304"/>
      <c r="G43" s="303"/>
    </row>
    <row r="44" spans="1:9" s="84" customFormat="1" ht="14.25" customHeight="1" x14ac:dyDescent="0.15">
      <c r="A44" s="134" t="s">
        <v>18</v>
      </c>
      <c r="B44" s="98">
        <v>30</v>
      </c>
      <c r="C44" s="308">
        <v>43.5</v>
      </c>
      <c r="D44" s="307"/>
      <c r="E44" s="250">
        <v>655</v>
      </c>
      <c r="F44" s="304">
        <v>34.299999999999997</v>
      </c>
      <c r="G44" s="303">
        <v>78.8</v>
      </c>
    </row>
    <row r="45" spans="1:9" s="84" customFormat="1" ht="14.25" customHeight="1" x14ac:dyDescent="0.15">
      <c r="A45" s="134"/>
      <c r="B45" s="98">
        <v>1</v>
      </c>
      <c r="C45" s="306">
        <v>43.6</v>
      </c>
      <c r="D45" s="305"/>
      <c r="E45" s="250">
        <v>670.3</v>
      </c>
      <c r="F45" s="304">
        <v>35.200000000000003</v>
      </c>
      <c r="G45" s="303">
        <v>80.8</v>
      </c>
    </row>
    <row r="46" spans="1:9" s="84" customFormat="1" ht="14.25" customHeight="1" x14ac:dyDescent="0.15">
      <c r="A46" s="134"/>
      <c r="B46" s="98">
        <v>2</v>
      </c>
      <c r="C46" s="306">
        <v>43.5</v>
      </c>
      <c r="D46" s="305"/>
      <c r="E46" s="250">
        <v>670</v>
      </c>
      <c r="F46" s="304">
        <v>35.299999999999997</v>
      </c>
      <c r="G46" s="303">
        <v>81.099999999999994</v>
      </c>
    </row>
    <row r="47" spans="1:9" s="84" customFormat="1" ht="14.25" customHeight="1" thickBot="1" x14ac:dyDescent="0.2">
      <c r="A47" s="129"/>
      <c r="B47" s="96"/>
      <c r="C47" s="302"/>
      <c r="D47" s="302"/>
      <c r="E47" s="301"/>
      <c r="F47" s="300"/>
      <c r="G47" s="299"/>
    </row>
    <row r="48" spans="1:9" s="84" customFormat="1" ht="14.25" customHeight="1" x14ac:dyDescent="0.15">
      <c r="A48" s="296" t="s">
        <v>129</v>
      </c>
      <c r="B48" s="88"/>
      <c r="C48" s="295"/>
      <c r="E48" s="124" t="s">
        <v>128</v>
      </c>
      <c r="F48" s="124"/>
      <c r="G48" s="124"/>
      <c r="H48" s="298"/>
      <c r="I48" s="93"/>
    </row>
    <row r="49" spans="1:8" s="84" customFormat="1" ht="14.25" customHeight="1" x14ac:dyDescent="0.15">
      <c r="A49" s="296" t="s">
        <v>127</v>
      </c>
      <c r="B49" s="88"/>
      <c r="C49" s="295"/>
      <c r="E49" s="87"/>
      <c r="F49" s="297"/>
      <c r="G49" s="297"/>
    </row>
    <row r="50" spans="1:8" s="84" customFormat="1" ht="14.25" customHeight="1" x14ac:dyDescent="0.15">
      <c r="A50" s="296" t="s">
        <v>126</v>
      </c>
      <c r="B50" s="88"/>
      <c r="C50" s="295"/>
      <c r="E50" s="87"/>
      <c r="F50" s="294"/>
      <c r="G50" s="294"/>
    </row>
    <row r="51" spans="1:8" s="84" customFormat="1" ht="14.25" customHeight="1" x14ac:dyDescent="0.15">
      <c r="A51" s="296" t="s">
        <v>125</v>
      </c>
      <c r="B51" s="88"/>
      <c r="C51" s="295"/>
      <c r="E51" s="87"/>
      <c r="F51" s="294"/>
      <c r="G51" s="294"/>
    </row>
    <row r="52" spans="1:8" s="84" customFormat="1" ht="14.25" customHeight="1" x14ac:dyDescent="0.15">
      <c r="A52" s="296" t="s">
        <v>124</v>
      </c>
      <c r="B52" s="88"/>
      <c r="C52" s="295"/>
      <c r="E52" s="87"/>
      <c r="F52" s="294"/>
      <c r="G52" s="294"/>
    </row>
    <row r="53" spans="1:8" s="84" customFormat="1" ht="14.25" customHeight="1" x14ac:dyDescent="0.15">
      <c r="B53" s="88"/>
      <c r="C53" s="295"/>
      <c r="E53" s="87"/>
      <c r="F53" s="294"/>
      <c r="G53" s="294"/>
    </row>
    <row r="54" spans="1:8" ht="14.25" customHeight="1" x14ac:dyDescent="0.15">
      <c r="D54" s="293"/>
      <c r="H54" s="293"/>
    </row>
    <row r="55" spans="1:8" ht="14.25" customHeight="1" x14ac:dyDescent="0.15">
      <c r="D55" s="293"/>
      <c r="H55" s="293"/>
    </row>
    <row r="56" spans="1:8" ht="14.25" customHeight="1" x14ac:dyDescent="0.15">
      <c r="D56" s="293"/>
      <c r="H56" s="293"/>
    </row>
    <row r="57" spans="1:8" ht="14.25" customHeight="1" x14ac:dyDescent="0.15">
      <c r="D57" s="293"/>
      <c r="H57" s="293"/>
    </row>
    <row r="58" spans="1:8" ht="14.25" customHeight="1" x14ac:dyDescent="0.15">
      <c r="D58" s="293"/>
      <c r="H58" s="293"/>
    </row>
    <row r="59" spans="1:8" ht="14.25" customHeight="1" x14ac:dyDescent="0.15">
      <c r="D59" s="293"/>
      <c r="H59" s="293"/>
    </row>
    <row r="60" spans="1:8" ht="14.25" customHeight="1" x14ac:dyDescent="0.15">
      <c r="D60" s="293"/>
      <c r="H60" s="293"/>
    </row>
    <row r="61" spans="1:8" ht="14.25" customHeight="1" x14ac:dyDescent="0.15">
      <c r="D61" s="293"/>
      <c r="H61" s="293"/>
    </row>
    <row r="62" spans="1:8" ht="14.25" customHeight="1" x14ac:dyDescent="0.15">
      <c r="D62" s="293"/>
      <c r="H62" s="293"/>
    </row>
    <row r="63" spans="1:8" ht="14.25" customHeight="1" x14ac:dyDescent="0.15">
      <c r="D63" s="293"/>
      <c r="H63" s="293"/>
    </row>
    <row r="64" spans="1:8" ht="14.25" customHeight="1" x14ac:dyDescent="0.15">
      <c r="D64" s="293"/>
      <c r="H64" s="293"/>
    </row>
    <row r="65" spans="4:8" ht="14.25" customHeight="1" x14ac:dyDescent="0.15">
      <c r="D65" s="293"/>
      <c r="H65" s="293"/>
    </row>
    <row r="66" spans="4:8" ht="14.25" customHeight="1" x14ac:dyDescent="0.15">
      <c r="D66" s="293"/>
      <c r="H66" s="293"/>
    </row>
    <row r="67" spans="4:8" ht="14.25" customHeight="1" x14ac:dyDescent="0.15">
      <c r="D67" s="293"/>
      <c r="H67" s="293"/>
    </row>
    <row r="68" spans="4:8" ht="14.25" customHeight="1" x14ac:dyDescent="0.15">
      <c r="D68" s="293"/>
      <c r="H68" s="293"/>
    </row>
    <row r="69" spans="4:8" ht="14.25" customHeight="1" x14ac:dyDescent="0.15">
      <c r="D69" s="293"/>
      <c r="H69" s="293"/>
    </row>
    <row r="70" spans="4:8" ht="14.25" customHeight="1" x14ac:dyDescent="0.15">
      <c r="D70" s="293"/>
      <c r="H70" s="293"/>
    </row>
    <row r="71" spans="4:8" ht="14.25" customHeight="1" x14ac:dyDescent="0.15">
      <c r="D71" s="293"/>
      <c r="H71" s="293"/>
    </row>
    <row r="72" spans="4:8" ht="14.25" customHeight="1" x14ac:dyDescent="0.15">
      <c r="D72" s="293"/>
      <c r="H72" s="293"/>
    </row>
    <row r="73" spans="4:8" ht="14.25" customHeight="1" x14ac:dyDescent="0.15">
      <c r="D73" s="293"/>
      <c r="H73" s="293"/>
    </row>
    <row r="74" spans="4:8" ht="14.25" customHeight="1" x14ac:dyDescent="0.15">
      <c r="D74" s="293"/>
      <c r="H74" s="293"/>
    </row>
    <row r="75" spans="4:8" ht="14.25" customHeight="1" x14ac:dyDescent="0.15">
      <c r="D75" s="293"/>
      <c r="H75" s="293"/>
    </row>
    <row r="76" spans="4:8" ht="14.25" customHeight="1" x14ac:dyDescent="0.15">
      <c r="D76" s="293"/>
      <c r="H76" s="293"/>
    </row>
    <row r="77" spans="4:8" ht="14.25" customHeight="1" x14ac:dyDescent="0.15">
      <c r="D77" s="293"/>
      <c r="H77" s="293"/>
    </row>
    <row r="78" spans="4:8" ht="14.25" customHeight="1" x14ac:dyDescent="0.15"/>
    <row r="79" spans="4:8" ht="14.25" customHeight="1" x14ac:dyDescent="0.15"/>
    <row r="80" spans="4:8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</sheetData>
  <mergeCells count="38">
    <mergeCell ref="C38:D38"/>
    <mergeCell ref="C40:D40"/>
    <mergeCell ref="C41:D41"/>
    <mergeCell ref="C29:D29"/>
    <mergeCell ref="C30:D30"/>
    <mergeCell ref="C32:D32"/>
    <mergeCell ref="F49:G49"/>
    <mergeCell ref="A5:A6"/>
    <mergeCell ref="B5:B6"/>
    <mergeCell ref="C42:D42"/>
    <mergeCell ref="C44:D44"/>
    <mergeCell ref="C45:D45"/>
    <mergeCell ref="C46:D46"/>
    <mergeCell ref="E48:G48"/>
    <mergeCell ref="C36:D36"/>
    <mergeCell ref="C37:D37"/>
    <mergeCell ref="C18:D18"/>
    <mergeCell ref="C20:D20"/>
    <mergeCell ref="C21:D21"/>
    <mergeCell ref="C33:D33"/>
    <mergeCell ref="C34:D34"/>
    <mergeCell ref="C22:D22"/>
    <mergeCell ref="C24:D24"/>
    <mergeCell ref="C25:D25"/>
    <mergeCell ref="C26:D26"/>
    <mergeCell ref="C28:D28"/>
    <mergeCell ref="C10:D10"/>
    <mergeCell ref="C12:D12"/>
    <mergeCell ref="C13:D13"/>
    <mergeCell ref="C14:D14"/>
    <mergeCell ref="C16:D16"/>
    <mergeCell ref="C17:D17"/>
    <mergeCell ref="C5:D5"/>
    <mergeCell ref="E5:F5"/>
    <mergeCell ref="C6:D6"/>
    <mergeCell ref="C7:D7"/>
    <mergeCell ref="C8:D8"/>
    <mergeCell ref="C9:D9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horizontalDpi="300" verticalDpi="300" r:id="rId1"/>
  <headerFooter alignWithMargins="0"/>
  <rowBreaks count="1" manualBreakCount="1">
    <brk id="4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13-01</vt:lpstr>
      <vt:lpstr>13-02</vt:lpstr>
      <vt:lpstr>13-03</vt:lpstr>
      <vt:lpstr>13-04</vt:lpstr>
      <vt:lpstr>13-05、1306</vt:lpstr>
      <vt:lpstr>13-07</vt:lpstr>
      <vt:lpstr>13-08、1309</vt:lpstr>
      <vt:lpstr>13-10</vt:lpstr>
      <vt:lpstr>'13-02'!Print_Area</vt:lpstr>
      <vt:lpstr>'13-03'!Print_Area</vt:lpstr>
      <vt:lpstr>'13-05、1306'!Print_Area</vt:lpstr>
      <vt:lpstr>'13-07'!Print_Area</vt:lpstr>
      <vt:lpstr>'13-08、1309'!Print_Area</vt:lpstr>
      <vt:lpstr>'13-10'!Print_Area</vt:lpstr>
    </vt:vector>
  </TitlesOfParts>
  <Company>知多市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</dc:creator>
  <cp:lastModifiedBy>TBl0381</cp:lastModifiedBy>
  <cp:lastPrinted>2022-08-16T06:47:28Z</cp:lastPrinted>
  <dcterms:created xsi:type="dcterms:W3CDTF">2006-07-21T00:41:18Z</dcterms:created>
  <dcterms:modified xsi:type="dcterms:W3CDTF">2023-03-06T05:26:06Z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3.0.4.0</vt:lpwstr>
    </vt:vector>
  </property>
  <property fmtid="{DCFEDD21-7773-49B2-8022-6FC58DB5260B}" pid="3" name="LastSavedVersion">
    <vt:lpwstr>3.0.4.0</vt:lpwstr>
  </property>
  <property fmtid="{DCFEDD21-7773-49B2-8022-6FC58DB5260B}" pid="4" name="LastSavedDate">
    <vt:filetime>2019-10-10T07:56:27Z</vt:filetime>
  </property>
</Properties>
</file>