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50 知多統計研究協議会\07知多半島の統計\03 校正\06　ウェブサイト公開用\"/>
    </mc:Choice>
  </mc:AlternateContent>
  <bookViews>
    <workbookView xWindow="0" yWindow="0" windowWidth="13320" windowHeight="6645"/>
  </bookViews>
  <sheets>
    <sheet name="10-01" sheetId="2" r:id="rId1"/>
    <sheet name="10-02" sheetId="3" r:id="rId2"/>
    <sheet name="10-03" sheetId="4" r:id="rId3"/>
    <sheet name="10-04" sheetId="5" r:id="rId4"/>
    <sheet name="10-05" sheetId="6" r:id="rId5"/>
    <sheet name="10-06" sheetId="7" r:id="rId6"/>
  </sheets>
  <definedNames>
    <definedName name="_xlnm.Print_Area" localSheetId="0">'10-01'!$A$1:$O$45</definedName>
    <definedName name="_xlnm.Print_Area" localSheetId="1">'10-02'!$A$1:$L$53</definedName>
    <definedName name="_xlnm.Print_Area" localSheetId="2">'10-03'!$A$1:$T$49</definedName>
    <definedName name="_xlnm.Print_Area" localSheetId="4">'10-05'!$A$1:$O$54</definedName>
  </definedNames>
  <calcPr calcId="162913"/>
</workbook>
</file>

<file path=xl/calcChain.xml><?xml version="1.0" encoding="utf-8"?>
<calcChain xmlns="http://schemas.openxmlformats.org/spreadsheetml/2006/main">
  <c r="C10" i="7" l="1"/>
  <c r="E10" i="7"/>
  <c r="I10" i="7"/>
  <c r="J10" i="7"/>
  <c r="K10" i="7"/>
  <c r="C11" i="7"/>
  <c r="E11" i="7"/>
  <c r="I11" i="7"/>
  <c r="J11" i="7"/>
  <c r="K11" i="7"/>
  <c r="C12" i="7"/>
  <c r="E12" i="7"/>
  <c r="G12" i="7"/>
  <c r="I12" i="7"/>
  <c r="J12" i="7"/>
  <c r="K12" i="7"/>
  <c r="L12" i="7"/>
  <c r="G14" i="7"/>
  <c r="L14" i="7" s="1"/>
  <c r="G15" i="7"/>
  <c r="L15" i="7" s="1"/>
  <c r="L10" i="7" s="1"/>
  <c r="G18" i="7"/>
  <c r="L18" i="7" s="1"/>
  <c r="G19" i="7"/>
  <c r="L19" i="7" s="1"/>
  <c r="G34" i="7"/>
  <c r="L34" i="7" s="1"/>
  <c r="G35" i="7"/>
  <c r="L35" i="7" s="1"/>
  <c r="L11" i="7" s="1"/>
  <c r="G38" i="7"/>
  <c r="L38" i="7" s="1"/>
  <c r="G39" i="7"/>
  <c r="L39" i="7" s="1"/>
  <c r="G42" i="7"/>
  <c r="L42" i="7" s="1"/>
  <c r="G43" i="7"/>
  <c r="L43" i="7" s="1"/>
  <c r="G46" i="7"/>
  <c r="L46" i="7" s="1"/>
  <c r="G47" i="7"/>
  <c r="L47" i="7" s="1"/>
  <c r="G50" i="7"/>
  <c r="L50" i="7" s="1"/>
  <c r="G51" i="7"/>
  <c r="L51" i="7" s="1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I11" i="6"/>
  <c r="J11" i="6"/>
  <c r="K11" i="6"/>
  <c r="L11" i="6"/>
  <c r="E39" i="6"/>
  <c r="C39" i="6" s="1"/>
  <c r="C11" i="6" s="1"/>
  <c r="F39" i="6"/>
  <c r="D39" i="6" s="1"/>
  <c r="D11" i="6" s="1"/>
  <c r="G39" i="6"/>
  <c r="G11" i="6" s="1"/>
  <c r="H39" i="6"/>
  <c r="H11" i="6" s="1"/>
  <c r="M39" i="6"/>
  <c r="M11" i="6" s="1"/>
  <c r="N39" i="6"/>
  <c r="N11" i="6" s="1"/>
  <c r="K11" i="5"/>
  <c r="M11" i="5"/>
  <c r="G10" i="7" l="1"/>
  <c r="G11" i="7"/>
  <c r="F11" i="6"/>
  <c r="E11" i="6"/>
  <c r="D42" i="2"/>
  <c r="D41" i="2"/>
  <c r="D40" i="2"/>
  <c r="D39" i="2"/>
  <c r="D38" i="2"/>
  <c r="D37" i="2"/>
  <c r="D36" i="2"/>
  <c r="D35" i="2"/>
  <c r="D34" i="2"/>
  <c r="D33" i="2"/>
  <c r="D28" i="2" l="1"/>
  <c r="D29" i="2"/>
  <c r="D30" i="2"/>
  <c r="D31" i="2"/>
  <c r="D32" i="2"/>
  <c r="D23" i="2"/>
  <c r="D24" i="2"/>
  <c r="D25" i="2"/>
  <c r="D26" i="2"/>
  <c r="D27" i="2"/>
  <c r="D22" i="2"/>
  <c r="D11" i="2"/>
  <c r="D12" i="2"/>
  <c r="D13" i="2"/>
  <c r="D14" i="2"/>
  <c r="D15" i="2"/>
  <c r="D16" i="2"/>
  <c r="D17" i="2"/>
  <c r="D18" i="2"/>
  <c r="D10" i="2"/>
  <c r="N23" i="2"/>
  <c r="N11" i="2"/>
  <c r="M11" i="2"/>
  <c r="L23" i="2"/>
  <c r="L28" i="2"/>
  <c r="K11" i="2"/>
  <c r="L11" i="2"/>
  <c r="K23" i="2"/>
  <c r="K28" i="2"/>
  <c r="J23" i="2"/>
  <c r="J28" i="2"/>
  <c r="I28" i="2"/>
  <c r="I11" i="2"/>
  <c r="H28" i="2"/>
  <c r="H11" i="2"/>
  <c r="G23" i="2"/>
  <c r="G28" i="2"/>
  <c r="G11" i="2"/>
  <c r="F28" i="2"/>
  <c r="F11" i="2"/>
  <c r="E28" i="2"/>
  <c r="E16" i="2"/>
  <c r="E11" i="2"/>
  <c r="D21" i="2" l="1"/>
  <c r="D43" i="2"/>
  <c r="D44" i="2"/>
</calcChain>
</file>

<file path=xl/sharedStrings.xml><?xml version="1.0" encoding="utf-8"?>
<sst xmlns="http://schemas.openxmlformats.org/spreadsheetml/2006/main" count="729" uniqueCount="261">
  <si>
    <t>東　浦　町</t>
    <rPh sb="0" eb="1">
      <t>ヒガシ</t>
    </rPh>
    <rPh sb="2" eb="3">
      <t>ウラ</t>
    </rPh>
    <rPh sb="4" eb="5">
      <t>マチ</t>
    </rPh>
    <phoneticPr fontId="1"/>
  </si>
  <si>
    <t>（１）幅員別道路の実延長</t>
    <rPh sb="3" eb="5">
      <t>フクイン</t>
    </rPh>
    <rPh sb="5" eb="6">
      <t>ベツ</t>
    </rPh>
    <rPh sb="6" eb="8">
      <t>ドウロ</t>
    </rPh>
    <rPh sb="9" eb="10">
      <t>ジツ</t>
    </rPh>
    <rPh sb="10" eb="12">
      <t>エンチョウ</t>
    </rPh>
    <phoneticPr fontId="1"/>
  </si>
  <si>
    <t>3.5ｍ以上</t>
    <rPh sb="4" eb="6">
      <t>イジョウ</t>
    </rPh>
    <phoneticPr fontId="1"/>
  </si>
  <si>
    <t>南 知 多 町</t>
    <rPh sb="0" eb="1">
      <t>ミナミ</t>
    </rPh>
    <rPh sb="2" eb="3">
      <t>チ</t>
    </rPh>
    <rPh sb="4" eb="5">
      <t>タ</t>
    </rPh>
    <rPh sb="6" eb="7">
      <t>マチ</t>
    </rPh>
    <phoneticPr fontId="1"/>
  </si>
  <si>
    <t>10．土木・建築</t>
    <rPh sb="3" eb="5">
      <t>ドボク</t>
    </rPh>
    <rPh sb="6" eb="8">
      <t>ケンチク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</si>
  <si>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</si>
  <si>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19.5ｍ以上</t>
    <rPh sb="5" eb="7">
      <t>イジョウ</t>
    </rPh>
    <phoneticPr fontId="1"/>
  </si>
  <si>
    <t>3.5ｍ未満</t>
    <rPh sb="4" eb="6">
      <t>ミマン</t>
    </rPh>
    <phoneticPr fontId="1"/>
  </si>
  <si>
    <t>13.0ｍ以上</t>
    <rPh sb="5" eb="7">
      <t>イジョウ</t>
    </rPh>
    <phoneticPr fontId="1"/>
  </si>
  <si>
    <t>5.5ｍ以上</t>
    <rPh sb="4" eb="6">
      <t>イジョウ</t>
    </rPh>
    <phoneticPr fontId="1"/>
  </si>
  <si>
    <t>5.5ｍ未満</t>
    <rPh sb="4" eb="6">
      <t>ミマン</t>
    </rPh>
    <phoneticPr fontId="1"/>
  </si>
  <si>
    <t>うち自動車交通不能</t>
    <rPh sb="2" eb="5">
      <t>ジドウシャ</t>
    </rPh>
    <rPh sb="5" eb="7">
      <t>コウツウ</t>
    </rPh>
    <rPh sb="7" eb="9">
      <t>フノウ</t>
    </rPh>
    <phoneticPr fontId="1"/>
  </si>
  <si>
    <t>〈資料〉各市町・知多建設事務所調</t>
  </si>
  <si>
    <t>半　田　市</t>
    <rPh sb="0" eb="1">
      <t>ハン</t>
    </rPh>
    <rPh sb="2" eb="3">
      <t>タ</t>
    </rPh>
    <rPh sb="4" eb="5">
      <t>シ</t>
    </rPh>
    <phoneticPr fontId="1"/>
  </si>
  <si>
    <t>県　　　　道</t>
    <rPh sb="0" eb="1">
      <t>ケン</t>
    </rPh>
    <rPh sb="5" eb="6">
      <t>ミチ</t>
    </rPh>
    <phoneticPr fontId="1"/>
  </si>
  <si>
    <t>常　滑　市</t>
    <rPh sb="0" eb="1">
      <t>ツネ</t>
    </rPh>
    <rPh sb="2" eb="3">
      <t>ナメラ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</si>
  <si>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</si>
  <si>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</si>
  <si>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総　　数</t>
    <rPh sb="0" eb="1">
      <t>フサ</t>
    </rPh>
    <rPh sb="3" eb="4">
      <t>カズ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</si>
  <si>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</si>
  <si>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武　豊　町</t>
    <rPh sb="0" eb="1">
      <t>タケシ</t>
    </rPh>
    <rPh sb="2" eb="3">
      <t>トヨ</t>
    </rPh>
    <rPh sb="4" eb="5">
      <t>マチ</t>
    </rPh>
    <phoneticPr fontId="1"/>
  </si>
  <si>
    <t>規 格 改 良 済</t>
    <rPh sb="0" eb="1">
      <t>タダシ</t>
    </rPh>
    <rPh sb="2" eb="3">
      <t>カク</t>
    </rPh>
    <rPh sb="4" eb="5">
      <t>アラタ</t>
    </rPh>
    <rPh sb="6" eb="7">
      <t>リョウ</t>
    </rPh>
    <rPh sb="8" eb="9">
      <t>スミ</t>
    </rPh>
    <phoneticPr fontId="1"/>
  </si>
  <si>
    <t>実　　延　　長</t>
    <rPh sb="0" eb="1">
      <t>ジツ</t>
    </rPh>
    <rPh sb="3" eb="4">
      <t>エン</t>
    </rPh>
    <rPh sb="6" eb="7">
      <t>チョウ</t>
    </rPh>
    <phoneticPr fontId="1"/>
  </si>
  <si>
    <t>48　土木 ・ 建築</t>
    <rPh sb="3" eb="5">
      <t>ドボク</t>
    </rPh>
    <rPh sb="8" eb="10">
      <t>ケンチク</t>
    </rPh>
    <phoneticPr fontId="1"/>
  </si>
  <si>
    <t>路　　線　　数</t>
    <rPh sb="0" eb="1">
      <t>ミチ</t>
    </rPh>
    <rPh sb="3" eb="4">
      <t>セン</t>
    </rPh>
    <rPh sb="6" eb="7">
      <t>スウ</t>
    </rPh>
    <phoneticPr fontId="1"/>
  </si>
  <si>
    <t>未　　改　　良</t>
    <rPh sb="0" eb="1">
      <t>ミ</t>
    </rPh>
    <rPh sb="3" eb="4">
      <t>アラタ</t>
    </rPh>
    <rPh sb="6" eb="7">
      <t>リョウ</t>
    </rPh>
    <phoneticPr fontId="1"/>
  </si>
  <si>
    <t>区　　　　分</t>
    <rPh sb="0" eb="1">
      <t>ク</t>
    </rPh>
    <rPh sb="5" eb="6">
      <t>ブン</t>
    </rPh>
    <phoneticPr fontId="1"/>
  </si>
  <si>
    <t>国　　　　道</t>
    <rPh sb="0" eb="1">
      <t>クニ</t>
    </rPh>
    <rPh sb="5" eb="6">
      <t>ミチ</t>
    </rPh>
    <phoneticPr fontId="1"/>
  </si>
  <si>
    <t>市　道　・　町　道</t>
    <rPh sb="0" eb="1">
      <t>シ</t>
    </rPh>
    <rPh sb="2" eb="3">
      <t>ドウ</t>
    </rPh>
    <rPh sb="6" eb="7">
      <t>マチ</t>
    </rPh>
    <rPh sb="8" eb="9">
      <t>ドウ</t>
    </rPh>
    <phoneticPr fontId="1"/>
  </si>
  <si>
    <t>阿 久 比 町</t>
    <rPh sb="0" eb="1">
      <t>オク</t>
    </rPh>
    <rPh sb="2" eb="3">
      <t>ヒサシ</t>
    </rPh>
    <rPh sb="4" eb="5">
      <t>ヒ</t>
    </rPh>
    <rPh sb="6" eb="7">
      <t>マチ</t>
    </rPh>
    <phoneticPr fontId="1"/>
  </si>
  <si>
    <t>土木 ・ 建築　49</t>
    <rPh sb="0" eb="2">
      <t>ドボク</t>
    </rPh>
    <rPh sb="5" eb="7">
      <t>ケンチク</t>
    </rPh>
    <phoneticPr fontId="1"/>
  </si>
  <si>
    <t>4.5ｍ以上</t>
    <rPh sb="4" eb="6">
      <t>イジョウ</t>
    </rPh>
    <phoneticPr fontId="1"/>
  </si>
  <si>
    <t>-</t>
  </si>
  <si>
    <t>-</t>
    <phoneticPr fontId="1"/>
  </si>
  <si>
    <t>　　　　　　　　</t>
    <phoneticPr fontId="1"/>
  </si>
  <si>
    <t>-</t>
    <phoneticPr fontId="1"/>
  </si>
  <si>
    <t>-</t>
    <phoneticPr fontId="1"/>
  </si>
  <si>
    <t>（単位：ｍ）　令和3年4月1日現在</t>
    <rPh sb="7" eb="9">
      <t>レイワ</t>
    </rPh>
    <phoneticPr fontId="1"/>
  </si>
  <si>
    <t>0</t>
    <phoneticPr fontId="1"/>
  </si>
  <si>
    <t>〈資料〉知多建設事務所調</t>
    <rPh sb="4" eb="6">
      <t>チタ</t>
    </rPh>
    <rPh sb="6" eb="8">
      <t>ケンセツ</t>
    </rPh>
    <rPh sb="8" eb="10">
      <t>ジム</t>
    </rPh>
    <rPh sb="10" eb="11">
      <t>ジョ</t>
    </rPh>
    <rPh sb="11" eb="12">
      <t>チョウ</t>
    </rPh>
    <phoneticPr fontId="1"/>
  </si>
  <si>
    <t>前　　田　　川</t>
    <rPh sb="0" eb="1">
      <t>マエ</t>
    </rPh>
    <rPh sb="3" eb="4">
      <t>タ</t>
    </rPh>
    <rPh sb="6" eb="7">
      <t>ガワ</t>
    </rPh>
    <phoneticPr fontId="1"/>
  </si>
  <si>
    <t>矢　　勝　　川</t>
    <rPh sb="0" eb="1">
      <t>ヤ</t>
    </rPh>
    <rPh sb="3" eb="4">
      <t>カチ</t>
    </rPh>
    <rPh sb="6" eb="7">
      <t>ガワ</t>
    </rPh>
    <phoneticPr fontId="1"/>
  </si>
  <si>
    <t>阿　久　比　川</t>
    <rPh sb="0" eb="1">
      <t>オモネ</t>
    </rPh>
    <rPh sb="2" eb="3">
      <t>ヒサシ</t>
    </rPh>
    <rPh sb="4" eb="5">
      <t>ヒ</t>
    </rPh>
    <rPh sb="6" eb="7">
      <t>ガワ</t>
    </rPh>
    <phoneticPr fontId="1"/>
  </si>
  <si>
    <t>稗　　田　　川</t>
    <rPh sb="0" eb="1">
      <t>ヒエ</t>
    </rPh>
    <rPh sb="3" eb="4">
      <t>タ</t>
    </rPh>
    <rPh sb="6" eb="7">
      <t>ガワ</t>
    </rPh>
    <phoneticPr fontId="1"/>
  </si>
  <si>
    <t>皆　　瀬　　川</t>
    <rPh sb="0" eb="1">
      <t>ミナ</t>
    </rPh>
    <rPh sb="3" eb="4">
      <t>セ</t>
    </rPh>
    <rPh sb="6" eb="7">
      <t>ガワ</t>
    </rPh>
    <phoneticPr fontId="1"/>
  </si>
  <si>
    <t>須　　賀　　川</t>
    <rPh sb="0" eb="1">
      <t>ス</t>
    </rPh>
    <rPh sb="3" eb="4">
      <t>ガ</t>
    </rPh>
    <rPh sb="6" eb="7">
      <t>ガワ</t>
    </rPh>
    <phoneticPr fontId="1"/>
  </si>
  <si>
    <t>明　　神　　川</t>
    <rPh sb="0" eb="1">
      <t>ミョウ</t>
    </rPh>
    <rPh sb="3" eb="4">
      <t>カミ</t>
    </rPh>
    <rPh sb="6" eb="7">
      <t>ガワ</t>
    </rPh>
    <phoneticPr fontId="1"/>
  </si>
  <si>
    <t>豆　　搗　　川</t>
    <rPh sb="0" eb="1">
      <t>マメ</t>
    </rPh>
    <rPh sb="3" eb="4">
      <t>ツ</t>
    </rPh>
    <rPh sb="6" eb="7">
      <t>ガワ</t>
    </rPh>
    <phoneticPr fontId="1"/>
  </si>
  <si>
    <t>砂 　　　　　川</t>
    <rPh sb="0" eb="1">
      <t>スナ</t>
    </rPh>
    <rPh sb="7" eb="8">
      <t>ガワ</t>
    </rPh>
    <phoneticPr fontId="1"/>
  </si>
  <si>
    <t>明　徳　寺　川</t>
    <rPh sb="0" eb="1">
      <t>メイ</t>
    </rPh>
    <rPh sb="2" eb="3">
      <t>トク</t>
    </rPh>
    <rPh sb="4" eb="5">
      <t>ジ</t>
    </rPh>
    <rPh sb="6" eb="7">
      <t>ガワ</t>
    </rPh>
    <phoneticPr fontId="1"/>
  </si>
  <si>
    <t>境　　川</t>
    <rPh sb="0" eb="1">
      <t>サカイ</t>
    </rPh>
    <rPh sb="3" eb="4">
      <t>ガワ</t>
    </rPh>
    <phoneticPr fontId="1"/>
  </si>
  <si>
    <t>鞍　流　瀬　川</t>
    <rPh sb="0" eb="1">
      <t>クラ</t>
    </rPh>
    <rPh sb="2" eb="3">
      <t>リュウ</t>
    </rPh>
    <rPh sb="4" eb="5">
      <t>セ</t>
    </rPh>
    <rPh sb="6" eb="7">
      <t>カワ</t>
    </rPh>
    <phoneticPr fontId="1"/>
  </si>
  <si>
    <t>天　　白　　川</t>
    <rPh sb="0" eb="1">
      <t>テン</t>
    </rPh>
    <rPh sb="3" eb="4">
      <t>シロ</t>
    </rPh>
    <rPh sb="6" eb="7">
      <t>ガワ</t>
    </rPh>
    <phoneticPr fontId="1"/>
  </si>
  <si>
    <t>石　ヶ　瀬　川</t>
    <rPh sb="0" eb="1">
      <t>イシ</t>
    </rPh>
    <rPh sb="4" eb="5">
      <t>セ</t>
    </rPh>
    <rPh sb="6" eb="7">
      <t>カワ</t>
    </rPh>
    <phoneticPr fontId="1"/>
  </si>
  <si>
    <t>中 　　　　　川</t>
    <rPh sb="0" eb="1">
      <t>ナカ</t>
    </rPh>
    <rPh sb="7" eb="8">
      <t>ガワ</t>
    </rPh>
    <phoneticPr fontId="1"/>
  </si>
  <si>
    <t>五　ヶ　村　川</t>
    <rPh sb="0" eb="1">
      <t>5</t>
    </rPh>
    <rPh sb="4" eb="5">
      <t>ムラ</t>
    </rPh>
    <rPh sb="6" eb="7">
      <t>カワ</t>
    </rPh>
    <phoneticPr fontId="1"/>
  </si>
  <si>
    <t>渡　　内　　川</t>
    <rPh sb="0" eb="1">
      <t>ワタ</t>
    </rPh>
    <rPh sb="3" eb="4">
      <t>ウチ</t>
    </rPh>
    <rPh sb="6" eb="7">
      <t>ガワ</t>
    </rPh>
    <phoneticPr fontId="1"/>
  </si>
  <si>
    <t>岡　　田　　川</t>
    <rPh sb="0" eb="1">
      <t>オカ</t>
    </rPh>
    <rPh sb="3" eb="4">
      <t>タ</t>
    </rPh>
    <rPh sb="6" eb="7">
      <t>ガワ</t>
    </rPh>
    <phoneticPr fontId="1"/>
  </si>
  <si>
    <t>大　　田　　川</t>
    <rPh sb="0" eb="1">
      <t>オオ</t>
    </rPh>
    <rPh sb="3" eb="4">
      <t>タ</t>
    </rPh>
    <rPh sb="6" eb="7">
      <t>ガワ</t>
    </rPh>
    <phoneticPr fontId="1"/>
  </si>
  <si>
    <t>境 　　　　　川</t>
    <rPh sb="0" eb="1">
      <t>サカイ</t>
    </rPh>
    <rPh sb="7" eb="8">
      <t>ガワ</t>
    </rPh>
    <phoneticPr fontId="1"/>
  </si>
  <si>
    <t>横 須 賀 新 川</t>
    <rPh sb="0" eb="1">
      <t>ヨコ</t>
    </rPh>
    <rPh sb="2" eb="3">
      <t>ス</t>
    </rPh>
    <rPh sb="4" eb="5">
      <t>ガ</t>
    </rPh>
    <rPh sb="6" eb="7">
      <t>シン</t>
    </rPh>
    <rPh sb="8" eb="9">
      <t>ガワ</t>
    </rPh>
    <phoneticPr fontId="1"/>
  </si>
  <si>
    <t>大 　　　　　川</t>
    <rPh sb="0" eb="1">
      <t>オオ</t>
    </rPh>
    <rPh sb="7" eb="8">
      <t>ガワ</t>
    </rPh>
    <phoneticPr fontId="1"/>
  </si>
  <si>
    <t>信　　濃　　川</t>
    <rPh sb="0" eb="1">
      <t>シン</t>
    </rPh>
    <rPh sb="3" eb="4">
      <t>ノウ</t>
    </rPh>
    <rPh sb="6" eb="7">
      <t>ガワ</t>
    </rPh>
    <phoneticPr fontId="1"/>
  </si>
  <si>
    <t>新　　江　　川</t>
    <rPh sb="0" eb="1">
      <t>シン</t>
    </rPh>
    <rPh sb="3" eb="4">
      <t>コウ</t>
    </rPh>
    <rPh sb="6" eb="7">
      <t>ガワ</t>
    </rPh>
    <phoneticPr fontId="1"/>
  </si>
  <si>
    <t>鍛　冶　屋　川</t>
    <rPh sb="0" eb="1">
      <t>キタ</t>
    </rPh>
    <rPh sb="2" eb="3">
      <t>ヤ</t>
    </rPh>
    <rPh sb="4" eb="5">
      <t>ヤ</t>
    </rPh>
    <rPh sb="6" eb="7">
      <t>ガワ</t>
    </rPh>
    <phoneticPr fontId="1"/>
  </si>
  <si>
    <t>布　　土　　川</t>
    <rPh sb="0" eb="1">
      <t>ヌノ</t>
    </rPh>
    <rPh sb="3" eb="4">
      <t>ツチ</t>
    </rPh>
    <rPh sb="6" eb="7">
      <t>ガワ</t>
    </rPh>
    <phoneticPr fontId="1"/>
  </si>
  <si>
    <t>日　　長　　川</t>
    <rPh sb="0" eb="1">
      <t>ヒ</t>
    </rPh>
    <rPh sb="3" eb="4">
      <t>ナガ</t>
    </rPh>
    <rPh sb="6" eb="7">
      <t>ガワ</t>
    </rPh>
    <phoneticPr fontId="1"/>
  </si>
  <si>
    <t>新 　　　　　川</t>
    <rPh sb="0" eb="1">
      <t>シン</t>
    </rPh>
    <rPh sb="7" eb="8">
      <t>ガワ</t>
    </rPh>
    <phoneticPr fontId="1"/>
  </si>
  <si>
    <t>前　　山　　川</t>
    <rPh sb="0" eb="1">
      <t>マエ</t>
    </rPh>
    <rPh sb="3" eb="4">
      <t>ヤマ</t>
    </rPh>
    <rPh sb="6" eb="7">
      <t>ガワ</t>
    </rPh>
    <phoneticPr fontId="1"/>
  </si>
  <si>
    <t>堀 　　　　　川</t>
    <rPh sb="0" eb="1">
      <t>ホリ</t>
    </rPh>
    <rPh sb="7" eb="8">
      <t>ガワ</t>
    </rPh>
    <phoneticPr fontId="1"/>
  </si>
  <si>
    <t>矢　　田　　川</t>
    <rPh sb="0" eb="1">
      <t>ヤ</t>
    </rPh>
    <rPh sb="3" eb="4">
      <t>タ</t>
    </rPh>
    <rPh sb="6" eb="7">
      <t>ガワ</t>
    </rPh>
    <phoneticPr fontId="1"/>
  </si>
  <si>
    <t>石 　　　　　川</t>
    <rPh sb="0" eb="1">
      <t>イシ</t>
    </rPh>
    <rPh sb="7" eb="8">
      <t>ガワ</t>
    </rPh>
    <phoneticPr fontId="1"/>
  </si>
  <si>
    <t>鵜　の　池　川</t>
    <rPh sb="0" eb="1">
      <t>ウ</t>
    </rPh>
    <rPh sb="4" eb="5">
      <t>イケ</t>
    </rPh>
    <rPh sb="6" eb="7">
      <t>カワ</t>
    </rPh>
    <phoneticPr fontId="1"/>
  </si>
  <si>
    <t>神　　戸　　川</t>
    <rPh sb="0" eb="1">
      <t>カミ</t>
    </rPh>
    <rPh sb="3" eb="4">
      <t>ト</t>
    </rPh>
    <rPh sb="6" eb="7">
      <t>ガワ</t>
    </rPh>
    <phoneticPr fontId="1"/>
  </si>
  <si>
    <t>稲　　早　　川</t>
    <rPh sb="0" eb="1">
      <t>イネ</t>
    </rPh>
    <rPh sb="3" eb="4">
      <t>ハヤ</t>
    </rPh>
    <rPh sb="6" eb="7">
      <t>ガワ</t>
    </rPh>
    <phoneticPr fontId="1"/>
  </si>
  <si>
    <t>英　　比　　川</t>
    <rPh sb="0" eb="1">
      <t>エイ</t>
    </rPh>
    <rPh sb="3" eb="4">
      <t>ヒ</t>
    </rPh>
    <rPh sb="6" eb="7">
      <t>ガワ</t>
    </rPh>
    <phoneticPr fontId="1"/>
  </si>
  <si>
    <t>山　　王　　川</t>
    <rPh sb="0" eb="1">
      <t>ヤマ</t>
    </rPh>
    <rPh sb="3" eb="4">
      <t>オウ</t>
    </rPh>
    <rPh sb="6" eb="7">
      <t>ガワ</t>
    </rPh>
    <phoneticPr fontId="1"/>
  </si>
  <si>
    <t>十　　ヶ　　川</t>
    <rPh sb="0" eb="1">
      <t>ジュウ</t>
    </rPh>
    <rPh sb="6" eb="7">
      <t>ガワ</t>
    </rPh>
    <phoneticPr fontId="1"/>
  </si>
  <si>
    <t>内　　海　　川</t>
    <rPh sb="0" eb="1">
      <t>ウチ</t>
    </rPh>
    <rPh sb="3" eb="4">
      <t>ウミ</t>
    </rPh>
    <rPh sb="6" eb="7">
      <t>ガワ</t>
    </rPh>
    <phoneticPr fontId="1"/>
  </si>
  <si>
    <t>草　　木　　川</t>
    <rPh sb="0" eb="1">
      <t>クサ</t>
    </rPh>
    <rPh sb="3" eb="4">
      <t>キ</t>
    </rPh>
    <rPh sb="6" eb="7">
      <t>ガワ</t>
    </rPh>
    <phoneticPr fontId="1"/>
  </si>
  <si>
    <t>山　　海　　川</t>
    <rPh sb="0" eb="1">
      <t>ヤマ</t>
    </rPh>
    <rPh sb="3" eb="4">
      <t>ウミ</t>
    </rPh>
    <rPh sb="6" eb="7">
      <t>ガワ</t>
    </rPh>
    <phoneticPr fontId="1"/>
  </si>
  <si>
    <t>　　　</t>
  </si>
  <si>
    <t>福　　山　　川</t>
    <rPh sb="0" eb="1">
      <t>フク</t>
    </rPh>
    <rPh sb="3" eb="4">
      <t>ヤマ</t>
    </rPh>
    <rPh sb="6" eb="7">
      <t>ガワ</t>
    </rPh>
    <phoneticPr fontId="1"/>
  </si>
  <si>
    <t>五　　宝　　川</t>
    <rPh sb="0" eb="1">
      <t>ゴ</t>
    </rPh>
    <rPh sb="3" eb="4">
      <t>ホウ</t>
    </rPh>
    <rPh sb="6" eb="7">
      <t>ガワ</t>
    </rPh>
    <phoneticPr fontId="1"/>
  </si>
  <si>
    <t>流 域 面 積 （k㎡）</t>
    <rPh sb="0" eb="1">
      <t>リュウ</t>
    </rPh>
    <rPh sb="2" eb="3">
      <t>イキ</t>
    </rPh>
    <rPh sb="4" eb="5">
      <t>メン</t>
    </rPh>
    <rPh sb="6" eb="7">
      <t>セキ</t>
    </rPh>
    <phoneticPr fontId="1"/>
  </si>
  <si>
    <t>延　　長　（km）</t>
    <rPh sb="0" eb="1">
      <t>エン</t>
    </rPh>
    <rPh sb="3" eb="4">
      <t>チョウ</t>
    </rPh>
    <phoneticPr fontId="1"/>
  </si>
  <si>
    <t>河　　川　　名</t>
    <rPh sb="0" eb="1">
      <t>カワ</t>
    </rPh>
    <rPh sb="3" eb="4">
      <t>カワ</t>
    </rPh>
    <phoneticPr fontId="1"/>
  </si>
  <si>
    <t>水　　系　　名</t>
    <rPh sb="0" eb="1">
      <t>ミズ</t>
    </rPh>
    <rPh sb="3" eb="4">
      <t>ケイ</t>
    </rPh>
    <rPh sb="6" eb="7">
      <t>メイ</t>
    </rPh>
    <phoneticPr fontId="1"/>
  </si>
  <si>
    <t>流 域 面 積 （k㎡）</t>
  </si>
  <si>
    <t>延　　長　(km）</t>
    <rPh sb="0" eb="1">
      <t>エン</t>
    </rPh>
    <rPh sb="3" eb="4">
      <t>チョウ</t>
    </rPh>
    <phoneticPr fontId="1"/>
  </si>
  <si>
    <t>令和4年4月1日現在</t>
    <rPh sb="0" eb="2">
      <t>レイワ</t>
    </rPh>
    <rPh sb="3" eb="4">
      <t>ネン</t>
    </rPh>
    <rPh sb="4" eb="5">
      <t>ヘイネン</t>
    </rPh>
    <phoneticPr fontId="1"/>
  </si>
  <si>
    <t>（２）河川の状況（二級河川）</t>
    <rPh sb="3" eb="5">
      <t>カセン</t>
    </rPh>
    <rPh sb="6" eb="8">
      <t>ジョウキョウ</t>
    </rPh>
    <rPh sb="9" eb="11">
      <t>ニキュウ</t>
    </rPh>
    <rPh sb="11" eb="13">
      <t>カセン</t>
    </rPh>
    <phoneticPr fontId="1"/>
  </si>
  <si>
    <t xml:space="preserve"> </t>
  </si>
  <si>
    <t>土木・建築　51</t>
    <rPh sb="0" eb="2">
      <t>ドボク</t>
    </rPh>
    <rPh sb="3" eb="5">
      <t>ケンチク</t>
    </rPh>
    <phoneticPr fontId="1"/>
  </si>
  <si>
    <t>50　土木 ・ 建築</t>
    <rPh sb="3" eb="5">
      <t>ドボク</t>
    </rPh>
    <rPh sb="8" eb="10">
      <t>ケンチク</t>
    </rPh>
    <phoneticPr fontId="1"/>
  </si>
  <si>
    <t>　　　　〈資料〉各市町調</t>
  </si>
  <si>
    <t>石　ヶ　瀬　川</t>
    <rPh sb="0" eb="1">
      <t>イシ</t>
    </rPh>
    <rPh sb="4" eb="5">
      <t>セ</t>
    </rPh>
    <rPh sb="6" eb="7">
      <t>ガワ</t>
    </rPh>
    <phoneticPr fontId="1"/>
  </si>
  <si>
    <t>名　　切　　川</t>
    <rPh sb="0" eb="1">
      <t>ナ</t>
    </rPh>
    <rPh sb="3" eb="4">
      <t>キリ</t>
    </rPh>
    <phoneticPr fontId="1"/>
  </si>
  <si>
    <t>大　　高　　川</t>
    <rPh sb="0" eb="1">
      <t>オオ</t>
    </rPh>
    <rPh sb="3" eb="4">
      <t>タカ</t>
    </rPh>
    <rPh sb="6" eb="7">
      <t>ガワ</t>
    </rPh>
    <phoneticPr fontId="1"/>
  </si>
  <si>
    <t>浜　　田　　川</t>
    <rPh sb="0" eb="1">
      <t>ハマ</t>
    </rPh>
    <rPh sb="3" eb="4">
      <t>タ</t>
    </rPh>
    <phoneticPr fontId="1"/>
  </si>
  <si>
    <t>美　　濃　　川</t>
    <rPh sb="0" eb="1">
      <t>ビ</t>
    </rPh>
    <rPh sb="3" eb="4">
      <t>ノウ</t>
    </rPh>
    <rPh sb="6" eb="7">
      <t>ガワ</t>
    </rPh>
    <phoneticPr fontId="1"/>
  </si>
  <si>
    <t>尾　坂　田　川</t>
    <rPh sb="0" eb="1">
      <t>オ</t>
    </rPh>
    <rPh sb="2" eb="3">
      <t>サカ</t>
    </rPh>
    <rPh sb="4" eb="5">
      <t>タ</t>
    </rPh>
    <rPh sb="6" eb="7">
      <t>ガワ</t>
    </rPh>
    <phoneticPr fontId="1"/>
  </si>
  <si>
    <t>大　　井　　川</t>
    <rPh sb="0" eb="1">
      <t>オオ</t>
    </rPh>
    <rPh sb="3" eb="4">
      <t>イ</t>
    </rPh>
    <phoneticPr fontId="1"/>
  </si>
  <si>
    <t>久　　米　　川</t>
    <rPh sb="0" eb="1">
      <t>ク</t>
    </rPh>
    <rPh sb="3" eb="4">
      <t>コメ</t>
    </rPh>
    <rPh sb="6" eb="7">
      <t>ガワ</t>
    </rPh>
    <phoneticPr fontId="1"/>
  </si>
  <si>
    <t>新　　　　　川</t>
    <rPh sb="0" eb="1">
      <t>シン</t>
    </rPh>
    <rPh sb="6" eb="7">
      <t>ガワ</t>
    </rPh>
    <phoneticPr fontId="1"/>
  </si>
  <si>
    <t>笠　　松　　川</t>
    <rPh sb="0" eb="1">
      <t>カサ</t>
    </rPh>
    <rPh sb="3" eb="4">
      <t>マツ</t>
    </rPh>
    <rPh sb="6" eb="7">
      <t>ガワ</t>
    </rPh>
    <phoneticPr fontId="1"/>
  </si>
  <si>
    <t>片　　名　　川</t>
    <rPh sb="0" eb="1">
      <t>カタ</t>
    </rPh>
    <rPh sb="3" eb="4">
      <t>ナ</t>
    </rPh>
    <rPh sb="6" eb="7">
      <t>ガワ</t>
    </rPh>
    <phoneticPr fontId="1"/>
  </si>
  <si>
    <t>神　　田　　川</t>
    <rPh sb="0" eb="1">
      <t>カミ</t>
    </rPh>
    <rPh sb="3" eb="4">
      <t>タ</t>
    </rPh>
    <rPh sb="6" eb="7">
      <t>ガワ</t>
    </rPh>
    <phoneticPr fontId="1"/>
  </si>
  <si>
    <t>石　　根　　川</t>
    <rPh sb="0" eb="1">
      <t>イシ</t>
    </rPh>
    <rPh sb="3" eb="4">
      <t>ネ</t>
    </rPh>
    <rPh sb="6" eb="7">
      <t>ガワ</t>
    </rPh>
    <phoneticPr fontId="1"/>
  </si>
  <si>
    <t>浦　　島　　川</t>
    <rPh sb="0" eb="1">
      <t>ウラ</t>
    </rPh>
    <rPh sb="3" eb="4">
      <t>シマ</t>
    </rPh>
    <rPh sb="6" eb="7">
      <t>ガワ</t>
    </rPh>
    <phoneticPr fontId="1"/>
  </si>
  <si>
    <t>高　浜　谷　川</t>
    <rPh sb="0" eb="1">
      <t>タカ</t>
    </rPh>
    <rPh sb="2" eb="3">
      <t>ハマ</t>
    </rPh>
    <rPh sb="4" eb="5">
      <t>タニ</t>
    </rPh>
    <phoneticPr fontId="1"/>
  </si>
  <si>
    <t>落　　田　　川</t>
    <rPh sb="0" eb="1">
      <t>ラク</t>
    </rPh>
    <rPh sb="3" eb="4">
      <t>タ</t>
    </rPh>
    <rPh sb="6" eb="7">
      <t>ガワ</t>
    </rPh>
    <phoneticPr fontId="1"/>
  </si>
  <si>
    <t>長　　草　　川</t>
    <rPh sb="0" eb="1">
      <t>ナガ</t>
    </rPh>
    <rPh sb="3" eb="4">
      <t>クサ</t>
    </rPh>
    <rPh sb="6" eb="7">
      <t>ガワ</t>
    </rPh>
    <phoneticPr fontId="1"/>
  </si>
  <si>
    <t>北　　　　　川</t>
    <rPh sb="0" eb="1">
      <t>キタ</t>
    </rPh>
    <rPh sb="6" eb="7">
      <t>カワ</t>
    </rPh>
    <phoneticPr fontId="1"/>
  </si>
  <si>
    <t>鳥　　居　　川</t>
    <rPh sb="0" eb="1">
      <t>トリ</t>
    </rPh>
    <rPh sb="3" eb="4">
      <t>イ</t>
    </rPh>
    <rPh sb="6" eb="7">
      <t>ガワ</t>
    </rPh>
    <phoneticPr fontId="1"/>
  </si>
  <si>
    <t>阿　久　比　川</t>
    <rPh sb="0" eb="1">
      <t>ア</t>
    </rPh>
    <rPh sb="2" eb="3">
      <t>ク</t>
    </rPh>
    <rPh sb="4" eb="5">
      <t>ヒ</t>
    </rPh>
    <rPh sb="6" eb="7">
      <t>ガワ</t>
    </rPh>
    <phoneticPr fontId="1"/>
  </si>
  <si>
    <t>鞍　流　瀬　川</t>
    <rPh sb="0" eb="1">
      <t>クラ</t>
    </rPh>
    <rPh sb="2" eb="3">
      <t>ル</t>
    </rPh>
    <rPh sb="4" eb="5">
      <t>セ</t>
    </rPh>
    <rPh sb="6" eb="7">
      <t>ガワ</t>
    </rPh>
    <phoneticPr fontId="1"/>
  </si>
  <si>
    <t>古　　江　　川</t>
    <rPh sb="0" eb="1">
      <t>フル</t>
    </rPh>
    <rPh sb="3" eb="4">
      <t>エ</t>
    </rPh>
    <phoneticPr fontId="1"/>
  </si>
  <si>
    <t>浅　　水　　川</t>
    <rPh sb="0" eb="1">
      <t>アサ</t>
    </rPh>
    <rPh sb="3" eb="4">
      <t>ミズ</t>
    </rPh>
    <rPh sb="6" eb="7">
      <t>ガワ</t>
    </rPh>
    <phoneticPr fontId="1"/>
  </si>
  <si>
    <t>塩　　田　　川</t>
    <rPh sb="0" eb="1">
      <t>シオ</t>
    </rPh>
    <rPh sb="3" eb="4">
      <t>タ</t>
    </rPh>
    <phoneticPr fontId="1"/>
  </si>
  <si>
    <t>横　　根　　川</t>
    <rPh sb="0" eb="1">
      <t>ヨコ</t>
    </rPh>
    <rPh sb="3" eb="4">
      <t>ネ</t>
    </rPh>
    <rPh sb="6" eb="7">
      <t>ガワ</t>
    </rPh>
    <phoneticPr fontId="1"/>
  </si>
  <si>
    <t>北　　方　　川</t>
    <rPh sb="0" eb="1">
      <t>キタ</t>
    </rPh>
    <rPh sb="3" eb="4">
      <t>カタ</t>
    </rPh>
    <phoneticPr fontId="1"/>
  </si>
  <si>
    <t>石　　　　　川</t>
    <rPh sb="0" eb="1">
      <t>イシ</t>
    </rPh>
    <rPh sb="6" eb="7">
      <t>ガワ</t>
    </rPh>
    <phoneticPr fontId="1"/>
  </si>
  <si>
    <t>福　　谷　　川</t>
    <rPh sb="0" eb="1">
      <t>フク</t>
    </rPh>
    <rPh sb="3" eb="4">
      <t>タニ</t>
    </rPh>
    <rPh sb="6" eb="7">
      <t>ガワ</t>
    </rPh>
    <phoneticPr fontId="1"/>
  </si>
  <si>
    <t>野　　崎　　川</t>
    <rPh sb="0" eb="1">
      <t>ノ</t>
    </rPh>
    <rPh sb="3" eb="4">
      <t>サキ</t>
    </rPh>
    <rPh sb="6" eb="7">
      <t>ガワ</t>
    </rPh>
    <phoneticPr fontId="1"/>
  </si>
  <si>
    <t>延　命　寺　川</t>
    <rPh sb="0" eb="1">
      <t>エン</t>
    </rPh>
    <rPh sb="2" eb="3">
      <t>イノチ</t>
    </rPh>
    <rPh sb="4" eb="5">
      <t>テラ</t>
    </rPh>
    <rPh sb="6" eb="7">
      <t>ガワ</t>
    </rPh>
    <phoneticPr fontId="1"/>
  </si>
  <si>
    <t>時　　志　　川</t>
    <rPh sb="0" eb="1">
      <t>トキ</t>
    </rPh>
    <rPh sb="3" eb="4">
      <t>ココロザシ</t>
    </rPh>
    <phoneticPr fontId="1"/>
  </si>
  <si>
    <t>大　　池　　川</t>
    <rPh sb="0" eb="1">
      <t>オオ</t>
    </rPh>
    <rPh sb="3" eb="4">
      <t>イケ</t>
    </rPh>
    <phoneticPr fontId="1"/>
  </si>
  <si>
    <t>延　　長</t>
    <rPh sb="0" eb="1">
      <t>エン</t>
    </rPh>
    <rPh sb="3" eb="4">
      <t>チョウ</t>
    </rPh>
    <phoneticPr fontId="1"/>
  </si>
  <si>
    <t>河　　川　　名</t>
  </si>
  <si>
    <t>小　野　浦　川</t>
    <rPh sb="0" eb="1">
      <t>コ</t>
    </rPh>
    <rPh sb="4" eb="5">
      <t>ウラ</t>
    </rPh>
    <phoneticPr fontId="1"/>
  </si>
  <si>
    <t>八　　幡　　川</t>
    <rPh sb="0" eb="1">
      <t>8</t>
    </rPh>
    <rPh sb="3" eb="4">
      <t>ハタ</t>
    </rPh>
    <phoneticPr fontId="1"/>
  </si>
  <si>
    <t>武　　豊　　町</t>
    <rPh sb="0" eb="1">
      <t>タケシ</t>
    </rPh>
    <rPh sb="3" eb="4">
      <t>ユタカ</t>
    </rPh>
    <rPh sb="6" eb="7">
      <t>マチ</t>
    </rPh>
    <phoneticPr fontId="1"/>
  </si>
  <si>
    <t>南　知　多　町</t>
    <rPh sb="0" eb="1">
      <t>ミナミ</t>
    </rPh>
    <rPh sb="2" eb="3">
      <t>チ</t>
    </rPh>
    <rPh sb="4" eb="5">
      <t>タ</t>
    </rPh>
    <phoneticPr fontId="1"/>
  </si>
  <si>
    <t>知　　多　　市</t>
    <rPh sb="0" eb="1">
      <t>チ</t>
    </rPh>
    <rPh sb="3" eb="4">
      <t>タ</t>
    </rPh>
    <rPh sb="6" eb="7">
      <t>シ</t>
    </rPh>
    <phoneticPr fontId="1"/>
  </si>
  <si>
    <t>大　　府　　市</t>
    <rPh sb="0" eb="1">
      <t>オオ</t>
    </rPh>
    <rPh sb="3" eb="4">
      <t>フ</t>
    </rPh>
    <rPh sb="6" eb="7">
      <t>シ</t>
    </rPh>
    <phoneticPr fontId="1"/>
  </si>
  <si>
    <t>冨　具　崎　川</t>
    <rPh sb="0" eb="1">
      <t>フ</t>
    </rPh>
    <rPh sb="2" eb="3">
      <t>グ</t>
    </rPh>
    <rPh sb="4" eb="5">
      <t>サキ</t>
    </rPh>
    <phoneticPr fontId="1"/>
  </si>
  <si>
    <t>大　　谷　　川</t>
    <rPh sb="0" eb="1">
      <t>オオ</t>
    </rPh>
    <rPh sb="3" eb="4">
      <t>タニ</t>
    </rPh>
    <rPh sb="6" eb="7">
      <t>ガワ</t>
    </rPh>
    <phoneticPr fontId="1"/>
  </si>
  <si>
    <t>杉　　谷　　川</t>
    <rPh sb="0" eb="1">
      <t>スギ</t>
    </rPh>
    <rPh sb="3" eb="4">
      <t>タニ</t>
    </rPh>
    <phoneticPr fontId="1"/>
  </si>
  <si>
    <t>土　留　木　川</t>
    <rPh sb="0" eb="1">
      <t>ツチ</t>
    </rPh>
    <rPh sb="2" eb="3">
      <t>ル</t>
    </rPh>
    <rPh sb="4" eb="5">
      <t>キ</t>
    </rPh>
    <rPh sb="6" eb="7">
      <t>ガワ</t>
    </rPh>
    <phoneticPr fontId="1"/>
  </si>
  <si>
    <t>境　　　　　川</t>
    <rPh sb="0" eb="1">
      <t>サカイ</t>
    </rPh>
    <rPh sb="6" eb="7">
      <t>ガワ</t>
    </rPh>
    <phoneticPr fontId="1"/>
  </si>
  <si>
    <t>西　　谷　　川</t>
    <rPh sb="0" eb="1">
      <t>ニシ</t>
    </rPh>
    <rPh sb="3" eb="4">
      <t>タニ</t>
    </rPh>
    <rPh sb="6" eb="7">
      <t>カワ</t>
    </rPh>
    <phoneticPr fontId="1"/>
  </si>
  <si>
    <t>唐　　崎　　川</t>
    <rPh sb="0" eb="1">
      <t>カラ</t>
    </rPh>
    <rPh sb="3" eb="4">
      <t>サキ</t>
    </rPh>
    <rPh sb="6" eb="7">
      <t>ガワ</t>
    </rPh>
    <phoneticPr fontId="1"/>
  </si>
  <si>
    <t>菅　　苅　　川</t>
    <rPh sb="0" eb="1">
      <t>スガ</t>
    </rPh>
    <rPh sb="3" eb="4">
      <t>ガイ</t>
    </rPh>
    <rPh sb="6" eb="7">
      <t>ガワ</t>
    </rPh>
    <phoneticPr fontId="1"/>
  </si>
  <si>
    <t>阿　久　比　川</t>
  </si>
  <si>
    <t>奥　　山　　川</t>
    <rPh sb="0" eb="1">
      <t>オク</t>
    </rPh>
    <rPh sb="3" eb="4">
      <t>ヤマ</t>
    </rPh>
    <rPh sb="6" eb="7">
      <t>ガワ</t>
    </rPh>
    <phoneticPr fontId="1"/>
  </si>
  <si>
    <t>樽　　水　　川</t>
    <rPh sb="0" eb="1">
      <t>タル</t>
    </rPh>
    <rPh sb="3" eb="4">
      <t>ミズ</t>
    </rPh>
    <rPh sb="6" eb="7">
      <t>ガワ</t>
    </rPh>
    <phoneticPr fontId="1"/>
  </si>
  <si>
    <t>板　　山　　川</t>
    <rPh sb="0" eb="1">
      <t>イタ</t>
    </rPh>
    <rPh sb="3" eb="4">
      <t>ヤマ</t>
    </rPh>
    <rPh sb="6" eb="7">
      <t>ガワ</t>
    </rPh>
    <phoneticPr fontId="1"/>
  </si>
  <si>
    <t>法　華　寺　川</t>
    <rPh sb="0" eb="1">
      <t>ホウ</t>
    </rPh>
    <rPh sb="2" eb="3">
      <t>ハナ</t>
    </rPh>
    <rPh sb="4" eb="5">
      <t>テラ</t>
    </rPh>
    <phoneticPr fontId="1"/>
  </si>
  <si>
    <t>鎌　　池　　川</t>
    <rPh sb="0" eb="1">
      <t>カマ</t>
    </rPh>
    <rPh sb="3" eb="4">
      <t>イケ</t>
    </rPh>
    <rPh sb="6" eb="7">
      <t>ガワ</t>
    </rPh>
    <phoneticPr fontId="1"/>
  </si>
  <si>
    <t>大　　落　　川</t>
    <rPh sb="0" eb="1">
      <t>オオ</t>
    </rPh>
    <rPh sb="3" eb="4">
      <t>ラク</t>
    </rPh>
    <rPh sb="6" eb="7">
      <t>ガワ</t>
    </rPh>
    <phoneticPr fontId="1"/>
  </si>
  <si>
    <t>小　　板　　川</t>
    <rPh sb="0" eb="1">
      <t>コ</t>
    </rPh>
    <rPh sb="3" eb="4">
      <t>イタ</t>
    </rPh>
    <rPh sb="6" eb="7">
      <t>ガワ</t>
    </rPh>
    <phoneticPr fontId="1"/>
  </si>
  <si>
    <t>小　　谷　　川</t>
    <rPh sb="0" eb="1">
      <t>コ</t>
    </rPh>
    <rPh sb="3" eb="4">
      <t>タニ</t>
    </rPh>
    <phoneticPr fontId="1"/>
  </si>
  <si>
    <t>村　木　江　川</t>
    <rPh sb="0" eb="1">
      <t>ムラ</t>
    </rPh>
    <rPh sb="2" eb="3">
      <t>キ</t>
    </rPh>
    <phoneticPr fontId="1"/>
  </si>
  <si>
    <t>上　野　新　川</t>
    <rPh sb="0" eb="1">
      <t>ウエ</t>
    </rPh>
    <rPh sb="2" eb="3">
      <t>ノ</t>
    </rPh>
    <rPh sb="4" eb="5">
      <t>シン</t>
    </rPh>
    <rPh sb="6" eb="7">
      <t>ガワ</t>
    </rPh>
    <phoneticPr fontId="1"/>
  </si>
  <si>
    <t>井　　口　　川</t>
    <rPh sb="0" eb="1">
      <t>イ</t>
    </rPh>
    <rPh sb="3" eb="4">
      <t>クチ</t>
    </rPh>
    <rPh sb="6" eb="7">
      <t>ガワ</t>
    </rPh>
    <phoneticPr fontId="1"/>
  </si>
  <si>
    <t>山　　神　　川</t>
    <rPh sb="0" eb="1">
      <t>ヤマ</t>
    </rPh>
    <rPh sb="3" eb="4">
      <t>カミ</t>
    </rPh>
    <rPh sb="6" eb="7">
      <t>ガワ</t>
    </rPh>
    <phoneticPr fontId="1"/>
  </si>
  <si>
    <t>青　　山　　川</t>
    <rPh sb="0" eb="1">
      <t>アオ</t>
    </rPh>
    <rPh sb="3" eb="4">
      <t>ヤマ</t>
    </rPh>
    <rPh sb="6" eb="7">
      <t>ガワ</t>
    </rPh>
    <phoneticPr fontId="1"/>
  </si>
  <si>
    <t>大　府　江　川</t>
    <rPh sb="0" eb="1">
      <t>ダイ</t>
    </rPh>
    <rPh sb="2" eb="3">
      <t>フ</t>
    </rPh>
    <rPh sb="4" eb="5">
      <t>エ</t>
    </rPh>
    <rPh sb="6" eb="7">
      <t>カワ</t>
    </rPh>
    <phoneticPr fontId="1"/>
  </si>
  <si>
    <t>富　　田　　川</t>
    <rPh sb="0" eb="1">
      <t>トミ</t>
    </rPh>
    <rPh sb="3" eb="4">
      <t>タ</t>
    </rPh>
    <rPh sb="6" eb="7">
      <t>ガワ</t>
    </rPh>
    <phoneticPr fontId="1"/>
  </si>
  <si>
    <t>久　　米　　川</t>
    <rPh sb="0" eb="1">
      <t>キュウ</t>
    </rPh>
    <rPh sb="3" eb="4">
      <t>コメ</t>
    </rPh>
    <rPh sb="6" eb="7">
      <t>ガワ</t>
    </rPh>
    <phoneticPr fontId="1"/>
  </si>
  <si>
    <t>欠　ヶ　下　川</t>
    <rPh sb="0" eb="1">
      <t>ケツ</t>
    </rPh>
    <rPh sb="4" eb="5">
      <t>シモ</t>
    </rPh>
    <rPh sb="6" eb="7">
      <t>ガワ</t>
    </rPh>
    <phoneticPr fontId="1"/>
  </si>
  <si>
    <t>山　　王　　川</t>
    <rPh sb="0" eb="1">
      <t>ヤマ</t>
    </rPh>
    <rPh sb="3" eb="4">
      <t>オウ</t>
    </rPh>
    <phoneticPr fontId="1"/>
  </si>
  <si>
    <t>大　府　新　川</t>
    <rPh sb="0" eb="1">
      <t>ダイ</t>
    </rPh>
    <rPh sb="2" eb="3">
      <t>フ</t>
    </rPh>
    <rPh sb="4" eb="5">
      <t>シン</t>
    </rPh>
    <rPh sb="6" eb="7">
      <t>カワ</t>
    </rPh>
    <phoneticPr fontId="1"/>
  </si>
  <si>
    <t>英比川</t>
    <rPh sb="0" eb="1">
      <t>エイ</t>
    </rPh>
    <rPh sb="1" eb="2">
      <t>クラ</t>
    </rPh>
    <rPh sb="2" eb="3">
      <t>カワ</t>
    </rPh>
    <phoneticPr fontId="1"/>
  </si>
  <si>
    <t>中　　　　　川</t>
    <rPh sb="0" eb="1">
      <t>ナカ</t>
    </rPh>
    <rPh sb="6" eb="7">
      <t>ガワ</t>
    </rPh>
    <phoneticPr fontId="1"/>
  </si>
  <si>
    <t>後　　　　　川</t>
    <rPh sb="0" eb="1">
      <t>ウシロ</t>
    </rPh>
    <rPh sb="6" eb="7">
      <t>ガワ</t>
    </rPh>
    <phoneticPr fontId="1"/>
  </si>
  <si>
    <t>平　　地　　川</t>
    <rPh sb="0" eb="1">
      <t>ヒラ</t>
    </rPh>
    <rPh sb="3" eb="4">
      <t>チ</t>
    </rPh>
    <rPh sb="6" eb="7">
      <t>ガワ</t>
    </rPh>
    <phoneticPr fontId="1"/>
  </si>
  <si>
    <t>美　　浜　　町</t>
    <rPh sb="0" eb="1">
      <t>ビ</t>
    </rPh>
    <rPh sb="3" eb="4">
      <t>ハマ</t>
    </rPh>
    <rPh sb="6" eb="7">
      <t>マチ</t>
    </rPh>
    <phoneticPr fontId="1"/>
  </si>
  <si>
    <t>東　　浦　　町</t>
    <rPh sb="0" eb="1">
      <t>ヒガシ</t>
    </rPh>
    <rPh sb="3" eb="4">
      <t>ウラ</t>
    </rPh>
    <rPh sb="6" eb="7">
      <t>チョウ</t>
    </rPh>
    <phoneticPr fontId="1"/>
  </si>
  <si>
    <t>阿　久　比　町</t>
    <rPh sb="0" eb="1">
      <t>オモネ</t>
    </rPh>
    <rPh sb="2" eb="3">
      <t>ヒサシ</t>
    </rPh>
    <rPh sb="4" eb="5">
      <t>ヒ</t>
    </rPh>
    <rPh sb="6" eb="7">
      <t>マチ</t>
    </rPh>
    <phoneticPr fontId="1"/>
  </si>
  <si>
    <t>東　　海　　市</t>
    <rPh sb="0" eb="1">
      <t>ヒガシ</t>
    </rPh>
    <rPh sb="3" eb="4">
      <t>ウミ</t>
    </rPh>
    <rPh sb="6" eb="7">
      <t>シ</t>
    </rPh>
    <phoneticPr fontId="1"/>
  </si>
  <si>
    <t>常　　滑　　市</t>
    <rPh sb="0" eb="1">
      <t>トコ</t>
    </rPh>
    <rPh sb="3" eb="4">
      <t>ヌメ</t>
    </rPh>
    <rPh sb="6" eb="7">
      <t>シ</t>
    </rPh>
    <phoneticPr fontId="1"/>
  </si>
  <si>
    <t>半　　田　　市</t>
    <rPh sb="0" eb="1">
      <t>ハン</t>
    </rPh>
    <rPh sb="3" eb="4">
      <t>タ</t>
    </rPh>
    <rPh sb="6" eb="7">
      <t>シ</t>
    </rPh>
    <phoneticPr fontId="1"/>
  </si>
  <si>
    <t>（単位：ｍ）　令和4年1月1日現在</t>
    <rPh sb="7" eb="9">
      <t>レイワ</t>
    </rPh>
    <phoneticPr fontId="1"/>
  </si>
  <si>
    <t>（３）河川の状況（準用河川…市町別河川名及び延長）</t>
    <rPh sb="3" eb="5">
      <t>カセン</t>
    </rPh>
    <rPh sb="6" eb="8">
      <t>ジョウキョウ</t>
    </rPh>
    <rPh sb="9" eb="11">
      <t>ジュンヨウ</t>
    </rPh>
    <rPh sb="11" eb="13">
      <t>カセン</t>
    </rPh>
    <rPh sb="14" eb="16">
      <t>シチョウ</t>
    </rPh>
    <rPh sb="16" eb="17">
      <t>ベツ</t>
    </rPh>
    <rPh sb="17" eb="19">
      <t>カセン</t>
    </rPh>
    <rPh sb="19" eb="20">
      <t>メイ</t>
    </rPh>
    <rPh sb="20" eb="21">
      <t>オヨ</t>
    </rPh>
    <rPh sb="22" eb="24">
      <t>エンチョウ</t>
    </rPh>
    <phoneticPr fontId="1"/>
  </si>
  <si>
    <t>土木 ・ 建築　53</t>
    <rPh sb="0" eb="2">
      <t>ドボク</t>
    </rPh>
    <rPh sb="5" eb="7">
      <t>ケンチク</t>
    </rPh>
    <phoneticPr fontId="1"/>
  </si>
  <si>
    <t>52　土木 ・ 建築</t>
    <rPh sb="3" eb="5">
      <t>ドボク</t>
    </rPh>
    <rPh sb="8" eb="10">
      <t>ケンチク</t>
    </rPh>
    <phoneticPr fontId="1"/>
  </si>
  <si>
    <t>　　　　〈資料〉各市町・知多建設事務所調</t>
    <rPh sb="12" eb="14">
      <t>チタ</t>
    </rPh>
    <rPh sb="14" eb="16">
      <t>ケンセツ</t>
    </rPh>
    <rPh sb="16" eb="18">
      <t>ジム</t>
    </rPh>
    <rPh sb="18" eb="19">
      <t>ジョ</t>
    </rPh>
    <rPh sb="19" eb="20">
      <t>チョウ</t>
    </rPh>
    <phoneticPr fontId="1"/>
  </si>
  <si>
    <t>-</t>
    <phoneticPr fontId="1"/>
  </si>
  <si>
    <t xml:space="preserve"> -</t>
  </si>
  <si>
    <t xml:space="preserve">         -</t>
  </si>
  <si>
    <t>武豊町</t>
    <rPh sb="0" eb="3">
      <t>タケトヨチョウ</t>
    </rPh>
    <phoneticPr fontId="1"/>
  </si>
  <si>
    <t>美浜町</t>
    <rPh sb="0" eb="3">
      <t>ミハマチョウ</t>
    </rPh>
    <phoneticPr fontId="1"/>
  </si>
  <si>
    <t>-</t>
    <phoneticPr fontId="1"/>
  </si>
  <si>
    <t>南知多町</t>
    <rPh sb="0" eb="4">
      <t>ミナミチタチョウ</t>
    </rPh>
    <phoneticPr fontId="1"/>
  </si>
  <si>
    <t>東浦町</t>
    <rPh sb="0" eb="2">
      <t>ヒガシウラ</t>
    </rPh>
    <rPh sb="2" eb="3">
      <t>チョウ</t>
    </rPh>
    <phoneticPr fontId="1"/>
  </si>
  <si>
    <t xml:space="preserve">     -</t>
  </si>
  <si>
    <t>阿久比町</t>
    <rPh sb="0" eb="4">
      <t>アグイチョウ</t>
    </rPh>
    <phoneticPr fontId="1"/>
  </si>
  <si>
    <t>345</t>
    <phoneticPr fontId="1"/>
  </si>
  <si>
    <t>14</t>
    <phoneticPr fontId="1"/>
  </si>
  <si>
    <t>知多市</t>
    <rPh sb="0" eb="3">
      <t>チタシ</t>
    </rPh>
    <phoneticPr fontId="1"/>
  </si>
  <si>
    <t>大府市</t>
    <rPh sb="0" eb="3">
      <t>オオブシ</t>
    </rPh>
    <phoneticPr fontId="1"/>
  </si>
  <si>
    <t>東海市</t>
    <rPh sb="0" eb="3">
      <t>トウカイシ</t>
    </rPh>
    <phoneticPr fontId="1"/>
  </si>
  <si>
    <t>常滑市</t>
    <rPh sb="0" eb="3">
      <t>トコナメシ</t>
    </rPh>
    <phoneticPr fontId="1"/>
  </si>
  <si>
    <t>-</t>
    <phoneticPr fontId="1"/>
  </si>
  <si>
    <t>半田市</t>
    <rPh sb="0" eb="3">
      <t>ハンダシ</t>
    </rPh>
    <phoneticPr fontId="1"/>
  </si>
  <si>
    <t>総   　　　数</t>
  </si>
  <si>
    <t>延　長（ｍ）</t>
    <rPh sb="0" eb="1">
      <t>エン</t>
    </rPh>
    <rPh sb="2" eb="3">
      <t>チョウ</t>
    </rPh>
    <phoneticPr fontId="1"/>
  </si>
  <si>
    <t>橋　数</t>
  </si>
  <si>
    <t>橋　数</t>
    <rPh sb="0" eb="1">
      <t>キョウ</t>
    </rPh>
    <rPh sb="2" eb="3">
      <t>スウ</t>
    </rPh>
    <phoneticPr fontId="1"/>
  </si>
  <si>
    <t>市　町</t>
    <rPh sb="0" eb="1">
      <t>シ</t>
    </rPh>
    <rPh sb="2" eb="3">
      <t>マチ</t>
    </rPh>
    <phoneticPr fontId="1"/>
  </si>
  <si>
    <t>県</t>
    <rPh sb="0" eb="1">
      <t>ケン</t>
    </rPh>
    <phoneticPr fontId="1"/>
  </si>
  <si>
    <t>国</t>
    <rPh sb="0" eb="1">
      <t>クニ</t>
    </rPh>
    <phoneticPr fontId="1"/>
  </si>
  <si>
    <t>木　　　　　　　　　　　　橋</t>
    <rPh sb="0" eb="1">
      <t>キ</t>
    </rPh>
    <rPh sb="13" eb="14">
      <t>バシ</t>
    </rPh>
    <phoneticPr fontId="1"/>
  </si>
  <si>
    <t>永　　　　　　久　　　　　　橋</t>
    <rPh sb="0" eb="1">
      <t>ヒサシ</t>
    </rPh>
    <rPh sb="7" eb="8">
      <t>ヒサシ</t>
    </rPh>
    <rPh sb="14" eb="15">
      <t>バシ</t>
    </rPh>
    <phoneticPr fontId="1"/>
  </si>
  <si>
    <t>年</t>
    <rPh sb="0" eb="1">
      <t>ネン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</si>
  <si>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</si>
  <si>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r>
      <t>　各年4月1日現在</t>
    </r>
    <r>
      <rPr>
        <sz val="12"/>
        <color rgb="FFFF0000"/>
        <rFont val="ＭＳ Ｐゴシック"/>
        <family val="3"/>
        <charset val="128"/>
      </rPr>
      <t/>
    </r>
    <rPh sb="1" eb="2">
      <t>カク</t>
    </rPh>
    <phoneticPr fontId="1"/>
  </si>
  <si>
    <t>（４）種類別橋数及び延長</t>
  </si>
  <si>
    <t>土木・建築　55</t>
    <rPh sb="0" eb="2">
      <t>ドボク</t>
    </rPh>
    <rPh sb="3" eb="5">
      <t>ケンチク</t>
    </rPh>
    <phoneticPr fontId="1"/>
  </si>
  <si>
    <t>54　土木 ・ 建築</t>
    <rPh sb="3" eb="5">
      <t>ドボク</t>
    </rPh>
    <rPh sb="8" eb="10">
      <t>ケンチク</t>
    </rPh>
    <phoneticPr fontId="1"/>
  </si>
  <si>
    <t>　　　　〈資料〉固定資産概要調書</t>
    <rPh sb="8" eb="10">
      <t>コテイ</t>
    </rPh>
    <rPh sb="10" eb="12">
      <t>シサン</t>
    </rPh>
    <rPh sb="12" eb="14">
      <t>ガイヨウ</t>
    </rPh>
    <rPh sb="14" eb="16">
      <t>チョウショ</t>
    </rPh>
    <phoneticPr fontId="1"/>
  </si>
  <si>
    <t>総 　　　数</t>
    <rPh sb="0" eb="1">
      <t>フサ</t>
    </rPh>
    <rPh sb="5" eb="6">
      <t>カズ</t>
    </rPh>
    <phoneticPr fontId="1"/>
  </si>
  <si>
    <t>床　面　積（㎡）</t>
  </si>
  <si>
    <t>棟　　数</t>
  </si>
  <si>
    <t>床　面　積（㎡）</t>
    <rPh sb="0" eb="1">
      <t>ユカ</t>
    </rPh>
    <rPh sb="2" eb="3">
      <t>メン</t>
    </rPh>
    <rPh sb="4" eb="5">
      <t>セキ</t>
    </rPh>
    <phoneticPr fontId="1"/>
  </si>
  <si>
    <t>棟　　数</t>
    <rPh sb="0" eb="1">
      <t>トウ</t>
    </rPh>
    <rPh sb="3" eb="4">
      <t>スウ</t>
    </rPh>
    <phoneticPr fontId="1"/>
  </si>
  <si>
    <t>そ　　の　　他</t>
    <rPh sb="6" eb="7">
      <t>タ</t>
    </rPh>
    <phoneticPr fontId="1"/>
  </si>
  <si>
    <t>住宅　・　アパート</t>
    <rPh sb="0" eb="1">
      <t>ジュウ</t>
    </rPh>
    <rPh sb="1" eb="2">
      <t>タク</t>
    </rPh>
    <phoneticPr fontId="1"/>
  </si>
  <si>
    <t>総　　　　　　数</t>
    <rPh sb="0" eb="1">
      <t>フサ</t>
    </rPh>
    <rPh sb="7" eb="8">
      <t>カズ</t>
    </rPh>
    <phoneticPr fontId="1"/>
  </si>
  <si>
    <t>住　　　　　宅</t>
    <rPh sb="0" eb="1">
      <t>ジュウ</t>
    </rPh>
    <rPh sb="6" eb="7">
      <t>タク</t>
    </rPh>
    <phoneticPr fontId="1"/>
  </si>
  <si>
    <t>総　　　　　　数</t>
    <rPh sb="0" eb="1">
      <t>ソウ</t>
    </rPh>
    <rPh sb="7" eb="8">
      <t>スウ</t>
    </rPh>
    <phoneticPr fontId="1"/>
  </si>
  <si>
    <t>非 　　木 　　造</t>
    <rPh sb="0" eb="1">
      <t>ヒ</t>
    </rPh>
    <rPh sb="4" eb="5">
      <t>キ</t>
    </rPh>
    <rPh sb="8" eb="9">
      <t>ヅクリ</t>
    </rPh>
    <phoneticPr fontId="1"/>
  </si>
  <si>
    <t>木　　　　　　造</t>
    <rPh sb="0" eb="1">
      <t>キ</t>
    </rPh>
    <rPh sb="7" eb="8">
      <t>ヅクリ</t>
    </rPh>
    <phoneticPr fontId="1"/>
  </si>
  <si>
    <t>　各年1月1日現在</t>
  </si>
  <si>
    <t>（５）家屋の状況</t>
    <rPh sb="3" eb="5">
      <t>カオク</t>
    </rPh>
    <rPh sb="6" eb="8">
      <t>ジョウキョウ</t>
    </rPh>
    <phoneticPr fontId="1"/>
  </si>
  <si>
    <t>土木 ・ 建築　57</t>
    <rPh sb="0" eb="2">
      <t>ドボク</t>
    </rPh>
    <rPh sb="5" eb="7">
      <t>ケンチク</t>
    </rPh>
    <phoneticPr fontId="1"/>
  </si>
  <si>
    <t>56　土木 ・ 建築</t>
    <rPh sb="3" eb="5">
      <t>ドボク</t>
    </rPh>
    <rPh sb="8" eb="10">
      <t>ケンチク</t>
    </rPh>
    <phoneticPr fontId="1"/>
  </si>
  <si>
    <t>　　　　　除いて計算した数値である。</t>
    <rPh sb="8" eb="10">
      <t>ケイサン</t>
    </rPh>
    <rPh sb="12" eb="14">
      <t>スウチ</t>
    </rPh>
    <phoneticPr fontId="1"/>
  </si>
  <si>
    <t>　　　 ３）総数欄の｢１人当り延べ面積｣については、住宅以外に住む一般世帯を</t>
    <rPh sb="6" eb="8">
      <t>ソウスウ</t>
    </rPh>
    <rPh sb="8" eb="9">
      <t>ラン</t>
    </rPh>
    <rPh sb="12" eb="13">
      <t>ヒト</t>
    </rPh>
    <rPh sb="15" eb="16">
      <t>ノ</t>
    </rPh>
    <rPh sb="17" eb="19">
      <t>メンセキ</t>
    </rPh>
    <rPh sb="26" eb="28">
      <t>ジュウタク</t>
    </rPh>
    <rPh sb="28" eb="30">
      <t>イガイ</t>
    </rPh>
    <rPh sb="31" eb="32">
      <t>ス</t>
    </rPh>
    <rPh sb="33" eb="35">
      <t>イッパン</t>
    </rPh>
    <rPh sb="35" eb="37">
      <t>セタイ</t>
    </rPh>
    <phoneticPr fontId="1"/>
  </si>
  <si>
    <r>
      <t>　　　 ２）</t>
    </r>
    <r>
      <rPr>
        <sz val="11"/>
        <rFont val="ＭＳ Ｐゴシック"/>
      </rPr>
      <t xml:space="preserve"> </t>
    </r>
    <r>
      <rPr>
        <sz val="11"/>
        <rFont val="ＭＳ Ｐゴシック"/>
      </rPr>
      <t>「その他の世帯｣とは、間借り世帯及び住宅以外に住む一般世帯をいう。</t>
    </r>
    <rPh sb="10" eb="11">
      <t>タ</t>
    </rPh>
    <rPh sb="18" eb="20">
      <t>マガ</t>
    </rPh>
    <rPh sb="21" eb="23">
      <t>セタイ</t>
    </rPh>
    <rPh sb="23" eb="24">
      <t>オヨ</t>
    </rPh>
    <rPh sb="25" eb="27">
      <t>ジュウタク</t>
    </rPh>
    <rPh sb="27" eb="29">
      <t>イガイ</t>
    </rPh>
    <rPh sb="30" eb="31">
      <t>ス</t>
    </rPh>
    <rPh sb="32" eb="34">
      <t>イッパン</t>
    </rPh>
    <rPh sb="34" eb="36">
      <t>セタイ</t>
    </rPh>
    <phoneticPr fontId="1"/>
  </si>
  <si>
    <t>　　　　　住み込みの雇人は、人数に関係なくすべての雇主の世帯に含まれる。</t>
    <rPh sb="25" eb="27">
      <t>ヤトイヌシ</t>
    </rPh>
    <rPh sb="28" eb="30">
      <t>セタイ</t>
    </rPh>
    <rPh sb="31" eb="32">
      <t>フク</t>
    </rPh>
    <phoneticPr fontId="1"/>
  </si>
  <si>
    <t>　　　　　住んでいる単身者をいう。ただし、これらの世帯と住居を共にする単身の</t>
    <rPh sb="25" eb="27">
      <t>セタイ</t>
    </rPh>
    <rPh sb="28" eb="30">
      <t>ジュウキョ</t>
    </rPh>
    <rPh sb="31" eb="32">
      <t>トモ</t>
    </rPh>
    <rPh sb="35" eb="37">
      <t>タンシン</t>
    </rPh>
    <phoneticPr fontId="1"/>
  </si>
  <si>
    <t>　　　　〈資料〉国勢調査</t>
    <rPh sb="8" eb="10">
      <t>コクセイ</t>
    </rPh>
    <rPh sb="10" eb="12">
      <t>チョウサ</t>
    </rPh>
    <phoneticPr fontId="1"/>
  </si>
  <si>
    <t>注）　１） 「一般世帯｣とは、住居と生計を共にしている人の集まり及び一戸を構えて　　　　　　　　　</t>
    <rPh sb="0" eb="1">
      <t>チュウ</t>
    </rPh>
    <rPh sb="7" eb="9">
      <t>イッパン</t>
    </rPh>
    <rPh sb="9" eb="11">
      <t>セタイ</t>
    </rPh>
    <rPh sb="15" eb="17">
      <t>ジュウキョ</t>
    </rPh>
    <rPh sb="18" eb="20">
      <t>セイケイ</t>
    </rPh>
    <rPh sb="21" eb="22">
      <t>トモ</t>
    </rPh>
    <rPh sb="27" eb="28">
      <t>ヒト</t>
    </rPh>
    <rPh sb="29" eb="30">
      <t>アツマ</t>
    </rPh>
    <rPh sb="32" eb="33">
      <t>オヨ</t>
    </rPh>
    <rPh sb="34" eb="36">
      <t>1コ</t>
    </rPh>
    <rPh sb="37" eb="38">
      <t>カマ</t>
    </rPh>
    <phoneticPr fontId="1"/>
  </si>
  <si>
    <t>-</t>
    <phoneticPr fontId="1"/>
  </si>
  <si>
    <t>-</t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</si>
  <si>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</si>
  <si>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阿 久 比 町</t>
    <rPh sb="0" eb="1">
      <t>オモネ</t>
    </rPh>
    <rPh sb="2" eb="3">
      <t>ヒサシ</t>
    </rPh>
    <rPh sb="4" eb="5">
      <t>ヒ</t>
    </rPh>
    <rPh sb="6" eb="7">
      <t>マチ</t>
    </rPh>
    <phoneticPr fontId="1"/>
  </si>
  <si>
    <t>知　多　市</t>
  </si>
  <si>
    <t>大　府　市</t>
  </si>
  <si>
    <t>東　海　市</t>
  </si>
  <si>
    <t>常　滑　市</t>
    <rPh sb="0" eb="1">
      <t>トコ</t>
    </rPh>
    <rPh sb="2" eb="3">
      <t>ヌメ</t>
    </rPh>
    <rPh sb="4" eb="5">
      <t>シ</t>
    </rPh>
    <phoneticPr fontId="1"/>
  </si>
  <si>
    <t>総数</t>
    <rPh sb="0" eb="2">
      <t>ソウスウ</t>
    </rPh>
    <phoneticPr fontId="1"/>
  </si>
  <si>
    <t>㎡</t>
    <phoneticPr fontId="1"/>
  </si>
  <si>
    <t>㎡</t>
  </si>
  <si>
    <t>１人当り
延べ面積</t>
    <phoneticPr fontId="1"/>
  </si>
  <si>
    <t>１人当り
延べ面積</t>
    <phoneticPr fontId="1"/>
  </si>
  <si>
    <t>１人当り
延べ面積</t>
    <rPh sb="1" eb="2">
      <t>ヒト</t>
    </rPh>
    <rPh sb="5" eb="6">
      <t>ノ</t>
    </rPh>
    <rPh sb="7" eb="9">
      <t>メンセキ</t>
    </rPh>
    <phoneticPr fontId="1"/>
  </si>
  <si>
    <t>給与住宅</t>
    <rPh sb="0" eb="2">
      <t>キュウヨ</t>
    </rPh>
    <rPh sb="2" eb="4">
      <t>ジュウタク</t>
    </rPh>
    <phoneticPr fontId="1"/>
  </si>
  <si>
    <t>民営借家</t>
    <rPh sb="0" eb="2">
      <t>ミンエイ</t>
    </rPh>
    <rPh sb="2" eb="4">
      <t>シャクヤ</t>
    </rPh>
    <phoneticPr fontId="1"/>
  </si>
  <si>
    <t>公営・公団
公　　　社</t>
    <rPh sb="0" eb="2">
      <t>コウエイ</t>
    </rPh>
    <rPh sb="3" eb="5">
      <t>コウダン</t>
    </rPh>
    <rPh sb="6" eb="7">
      <t>オオヤケ</t>
    </rPh>
    <rPh sb="10" eb="11">
      <t>シャ</t>
    </rPh>
    <phoneticPr fontId="1"/>
  </si>
  <si>
    <t>その他の   　
世　　帯</t>
    <rPh sb="2" eb="3">
      <t>タ</t>
    </rPh>
    <rPh sb="9" eb="10">
      <t>ヨ</t>
    </rPh>
    <rPh sb="12" eb="13">
      <t>オビ</t>
    </rPh>
    <phoneticPr fontId="1"/>
  </si>
  <si>
    <t>借　　　家</t>
    <rPh sb="0" eb="1">
      <t>カ</t>
    </rPh>
    <rPh sb="4" eb="5">
      <t>イエ</t>
    </rPh>
    <phoneticPr fontId="1"/>
  </si>
  <si>
    <t>持　ち　家</t>
    <rPh sb="0" eb="1">
      <t>モ</t>
    </rPh>
    <rPh sb="4" eb="5">
      <t>イエ</t>
    </rPh>
    <phoneticPr fontId="1"/>
  </si>
  <si>
    <t>総　　　数</t>
    <rPh sb="0" eb="1">
      <t>フサ</t>
    </rPh>
    <rPh sb="4" eb="5">
      <t>カズ</t>
    </rPh>
    <phoneticPr fontId="1"/>
  </si>
  <si>
    <t>各年10月１日現在</t>
    <phoneticPr fontId="1"/>
  </si>
  <si>
    <t>（６）住居の所有別世帯数 （一般世帯）</t>
    <rPh sb="3" eb="5">
      <t>ジュウキョ</t>
    </rPh>
    <rPh sb="6" eb="8">
      <t>ショユウ</t>
    </rPh>
    <rPh sb="8" eb="9">
      <t>ベツ</t>
    </rPh>
    <rPh sb="9" eb="12">
      <t>セタイスウ</t>
    </rPh>
    <rPh sb="14" eb="16">
      <t>イッパン</t>
    </rPh>
    <rPh sb="16" eb="18">
      <t>セタイ</t>
    </rPh>
    <phoneticPr fontId="1"/>
  </si>
  <si>
    <t>土木 ・ 建築　59</t>
    <rPh sb="0" eb="2">
      <t>ドボク</t>
    </rPh>
    <rPh sb="5" eb="7">
      <t>ケンチク</t>
    </rPh>
    <phoneticPr fontId="1"/>
  </si>
  <si>
    <t>58　土木 ・ 建築</t>
    <rPh sb="3" eb="5">
      <t>ドボク</t>
    </rPh>
    <rPh sb="8" eb="10">
      <t>ケンチク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</si>
</sst>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_);[Red]\(#,##0\)"/>
    <numFmt numFmtId="178" formatCode="0.0_);[Red]\(0.0\)"/>
    <numFmt numFmtId="179" formatCode="#,##0.0_);[Red]\(#,##0.0\)"/>
    <numFmt numFmtId="180" formatCode="0_);[Red]\(0\)"/>
    <numFmt numFmtId="181" formatCode="#,##0.0;&quot;△ &quot;#,##0.0"/>
  </numFmts>
  <fonts count="10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4">
    <xf numFmtId="0" fontId="0" fillId="0" borderId="0" xfId="0"/>
    <xf numFmtId="176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25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 applyProtection="1">
      <alignment horizontal="right" vertical="center"/>
      <protection locked="0"/>
    </xf>
    <xf numFmtId="49" fontId="3" fillId="0" borderId="17" xfId="0" applyNumberFormat="1" applyFont="1" applyFill="1" applyBorder="1" applyAlignment="1" applyProtection="1">
      <alignment horizontal="right" vertical="center"/>
      <protection locked="0"/>
    </xf>
    <xf numFmtId="176" fontId="3" fillId="0" borderId="17" xfId="1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Alignment="1">
      <alignment vertical="center"/>
    </xf>
    <xf numFmtId="176" fontId="3" fillId="0" borderId="20" xfId="0" applyNumberFormat="1" applyFont="1" applyFill="1" applyBorder="1" applyAlignment="1" applyProtection="1">
      <alignment horizontal="right" vertical="center"/>
      <protection locked="0"/>
    </xf>
    <xf numFmtId="176" fontId="3" fillId="0" borderId="20" xfId="0" applyNumberFormat="1" applyFont="1" applyFill="1" applyBorder="1" applyAlignment="1">
      <alignment horizontal="right" vertical="center"/>
    </xf>
    <xf numFmtId="49" fontId="3" fillId="0" borderId="20" xfId="0" applyNumberFormat="1" applyFont="1" applyFill="1" applyBorder="1" applyAlignment="1" applyProtection="1">
      <alignment horizontal="right" vertical="center"/>
      <protection locked="0"/>
    </xf>
    <xf numFmtId="176" fontId="3" fillId="0" borderId="21" xfId="0" applyNumberFormat="1" applyFont="1" applyFill="1" applyBorder="1" applyAlignment="1" applyProtection="1">
      <alignment horizontal="right" vertical="center"/>
      <protection locked="0"/>
    </xf>
    <xf numFmtId="49" fontId="3" fillId="0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2" fillId="0" borderId="9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 applyProtection="1">
      <alignment horizontal="right" vertical="center"/>
      <protection locked="0"/>
    </xf>
    <xf numFmtId="176" fontId="3" fillId="0" borderId="1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 applyProtection="1">
      <alignment horizontal="right" vertical="center"/>
      <protection locked="0"/>
    </xf>
    <xf numFmtId="176" fontId="3" fillId="0" borderId="16" xfId="0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 applyProtection="1">
      <alignment horizontal="right" vertical="center"/>
      <protection locked="0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23" xfId="1" applyNumberFormat="1" applyFont="1" applyFill="1" applyBorder="1" applyAlignment="1" applyProtection="1">
      <alignment horizontal="right" vertical="center"/>
      <protection locked="0"/>
    </xf>
    <xf numFmtId="177" fontId="3" fillId="0" borderId="0" xfId="1" applyNumberFormat="1" applyFont="1" applyFill="1" applyBorder="1" applyAlignment="1">
      <alignment vertical="center" textRotation="255"/>
    </xf>
    <xf numFmtId="178" fontId="3" fillId="0" borderId="0" xfId="0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177" fontId="3" fillId="0" borderId="2" xfId="0" applyNumberFormat="1" applyFont="1" applyFill="1" applyBorder="1" applyAlignment="1">
      <alignment horizontal="center" vertical="center" textRotation="255"/>
    </xf>
    <xf numFmtId="177" fontId="3" fillId="0" borderId="4" xfId="1" applyNumberFormat="1" applyFont="1" applyFill="1" applyBorder="1" applyAlignment="1">
      <alignment horizontal="center" vertical="center" textRotation="255"/>
    </xf>
    <xf numFmtId="177" fontId="3" fillId="0" borderId="5" xfId="1" applyNumberFormat="1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178" fontId="3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23" xfId="2" applyFont="1" applyFill="1" applyBorder="1" applyAlignment="1">
      <alignment vertical="center"/>
    </xf>
    <xf numFmtId="179" fontId="3" fillId="0" borderId="16" xfId="2" applyNumberFormat="1" applyFont="1" applyFill="1" applyBorder="1" applyAlignment="1">
      <alignment horizontal="right" vertical="center"/>
    </xf>
    <xf numFmtId="0" fontId="3" fillId="0" borderId="16" xfId="2" applyFont="1" applyFill="1" applyBorder="1" applyAlignment="1">
      <alignment vertical="center"/>
    </xf>
    <xf numFmtId="177" fontId="3" fillId="0" borderId="24" xfId="2" applyNumberFormat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vertical="center"/>
    </xf>
    <xf numFmtId="0" fontId="3" fillId="0" borderId="24" xfId="2" applyFont="1" applyFill="1" applyBorder="1" applyAlignment="1">
      <alignment vertical="center"/>
    </xf>
    <xf numFmtId="0" fontId="3" fillId="0" borderId="27" xfId="2" applyFont="1" applyFill="1" applyBorder="1" applyAlignment="1">
      <alignment vertical="center"/>
    </xf>
    <xf numFmtId="0" fontId="3" fillId="0" borderId="16" xfId="2" applyFont="1" applyFill="1" applyBorder="1" applyAlignment="1">
      <alignment horizontal="left" vertical="center" indent="5"/>
    </xf>
    <xf numFmtId="178" fontId="3" fillId="0" borderId="24" xfId="2" applyNumberFormat="1" applyFont="1" applyFill="1" applyBorder="1" applyAlignment="1">
      <alignment horizontal="right" vertical="center"/>
    </xf>
    <xf numFmtId="0" fontId="3" fillId="0" borderId="28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177" fontId="3" fillId="0" borderId="29" xfId="2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80" fontId="3" fillId="0" borderId="0" xfId="2" applyNumberFormat="1" applyFont="1" applyFill="1" applyBorder="1" applyAlignment="1">
      <alignment horizontal="left" vertical="center" indent="5"/>
    </xf>
    <xf numFmtId="178" fontId="3" fillId="0" borderId="29" xfId="2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179" fontId="3" fillId="0" borderId="29" xfId="2" applyNumberFormat="1" applyFont="1" applyFill="1" applyBorder="1" applyAlignment="1">
      <alignment horizontal="right" vertical="center"/>
    </xf>
    <xf numFmtId="0" fontId="3" fillId="0" borderId="29" xfId="2" applyFont="1" applyFill="1" applyBorder="1" applyAlignment="1">
      <alignment horizontal="center" vertical="center"/>
    </xf>
    <xf numFmtId="178" fontId="3" fillId="0" borderId="0" xfId="2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178" fontId="3" fillId="0" borderId="0" xfId="2" applyNumberFormat="1" applyFont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center" vertical="center"/>
    </xf>
    <xf numFmtId="0" fontId="2" fillId="0" borderId="0" xfId="2" applyAlignment="1"/>
    <xf numFmtId="0" fontId="2" fillId="0" borderId="21" xfId="2" applyFont="1" applyFill="1" applyBorder="1" applyAlignment="1"/>
    <xf numFmtId="179" fontId="3" fillId="0" borderId="15" xfId="2" applyNumberFormat="1" applyFont="1" applyFill="1" applyBorder="1" applyAlignment="1">
      <alignment horizontal="right" vertical="center"/>
    </xf>
    <xf numFmtId="0" fontId="2" fillId="0" borderId="15" xfId="2" applyFont="1" applyFill="1" applyBorder="1" applyAlignment="1"/>
    <xf numFmtId="177" fontId="3" fillId="0" borderId="25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/>
    <xf numFmtId="0" fontId="2" fillId="0" borderId="29" xfId="2" applyFont="1" applyFill="1" applyBorder="1" applyAlignment="1"/>
    <xf numFmtId="0" fontId="2" fillId="0" borderId="31" xfId="2" applyFont="1" applyFill="1" applyBorder="1" applyAlignment="1"/>
    <xf numFmtId="177" fontId="2" fillId="0" borderId="25" xfId="2" applyNumberFormat="1" applyFont="1" applyFill="1" applyBorder="1" applyAlignment="1"/>
    <xf numFmtId="0" fontId="3" fillId="0" borderId="26" xfId="2" applyFont="1" applyFill="1" applyBorder="1" applyAlignment="1" applyProtection="1">
      <alignment horizontal="center" vertical="center"/>
      <protection locked="0"/>
    </xf>
    <xf numFmtId="0" fontId="3" fillId="0" borderId="32" xfId="2" applyFont="1" applyFill="1" applyBorder="1" applyAlignment="1">
      <alignment horizontal="center" vertical="center"/>
    </xf>
    <xf numFmtId="0" fontId="3" fillId="0" borderId="3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3" xfId="2" applyFont="1" applyFill="1" applyBorder="1" applyAlignment="1" applyProtection="1">
      <alignment horizontal="center" vertical="center"/>
      <protection locked="0"/>
    </xf>
    <xf numFmtId="0" fontId="3" fillId="0" borderId="12" xfId="2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 applyBorder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177" fontId="3" fillId="2" borderId="23" xfId="2" applyNumberFormat="1" applyFont="1" applyFill="1" applyBorder="1" applyAlignment="1">
      <alignment horizontal="right" vertical="center"/>
    </xf>
    <xf numFmtId="177" fontId="3" fillId="0" borderId="16" xfId="2" applyNumberFormat="1" applyFont="1" applyFill="1" applyBorder="1" applyAlignment="1">
      <alignment horizontal="right" vertical="center"/>
    </xf>
    <xf numFmtId="0" fontId="3" fillId="0" borderId="24" xfId="2" applyFont="1" applyFill="1" applyBorder="1" applyAlignment="1">
      <alignment horizontal="center" vertical="center"/>
    </xf>
    <xf numFmtId="177" fontId="3" fillId="0" borderId="27" xfId="2" applyNumberFormat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23" xfId="2" applyNumberFormat="1" applyFont="1" applyFill="1" applyBorder="1" applyAlignment="1">
      <alignment horizontal="right" vertical="center"/>
    </xf>
    <xf numFmtId="177" fontId="3" fillId="2" borderId="20" xfId="2" applyNumberFormat="1" applyFont="1" applyFill="1" applyBorder="1" applyAlignment="1">
      <alignment horizontal="right" vertical="center"/>
    </xf>
    <xf numFmtId="177" fontId="3" fillId="0" borderId="3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177" fontId="3" fillId="0" borderId="20" xfId="2" applyNumberFormat="1" applyFont="1" applyFill="1" applyBorder="1" applyAlignment="1">
      <alignment horizontal="right" vertical="center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29" xfId="2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/>
    <xf numFmtId="0" fontId="2" fillId="2" borderId="0" xfId="2" applyFont="1" applyFill="1" applyAlignment="1"/>
    <xf numFmtId="0" fontId="3" fillId="2" borderId="20" xfId="2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0" xfId="2" applyFont="1" applyFill="1" applyBorder="1" applyAlignment="1" applyProtection="1">
      <alignment horizontal="center" vertical="center"/>
      <protection locked="0"/>
    </xf>
    <xf numFmtId="0" fontId="3" fillId="0" borderId="10" xfId="2" applyFont="1" applyFill="1" applyBorder="1" applyAlignment="1">
      <alignment horizontal="center" vertical="center"/>
    </xf>
    <xf numFmtId="0" fontId="3" fillId="0" borderId="35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3" fillId="0" borderId="22" xfId="2" applyFont="1" applyFill="1" applyBorder="1" applyAlignment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  <protection locked="0"/>
    </xf>
    <xf numFmtId="0" fontId="3" fillId="0" borderId="3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9" xfId="2" applyFont="1" applyFill="1" applyBorder="1" applyAlignment="1" applyProtection="1">
      <alignment horizontal="center" vertical="center"/>
      <protection locked="0"/>
    </xf>
    <xf numFmtId="0" fontId="3" fillId="0" borderId="9" xfId="2" applyFont="1" applyFill="1" applyBorder="1" applyAlignment="1">
      <alignment horizontal="center" vertical="center"/>
    </xf>
    <xf numFmtId="0" fontId="3" fillId="0" borderId="26" xfId="2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>
      <alignment horizontal="center" vertical="center"/>
    </xf>
    <xf numFmtId="0" fontId="3" fillId="0" borderId="36" xfId="2" applyFont="1" applyFill="1" applyBorder="1" applyAlignment="1" applyProtection="1">
      <alignment horizontal="center" vertical="center"/>
      <protection locked="0"/>
    </xf>
    <xf numFmtId="0" fontId="3" fillId="0" borderId="31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8" xfId="2" applyFont="1" applyFill="1" applyBorder="1" applyAlignment="1" applyProtection="1">
      <alignment horizontal="center" vertical="center"/>
      <protection locked="0"/>
    </xf>
    <xf numFmtId="0" fontId="3" fillId="0" borderId="8" xfId="2" applyFont="1" applyFill="1" applyBorder="1" applyAlignment="1">
      <alignment horizontal="center" vertical="center"/>
    </xf>
    <xf numFmtId="0" fontId="3" fillId="0" borderId="37" xfId="2" applyFont="1" applyFill="1" applyBorder="1" applyAlignment="1" applyProtection="1">
      <alignment horizontal="center" vertical="center"/>
      <protection locked="0"/>
    </xf>
    <xf numFmtId="0" fontId="3" fillId="0" borderId="21" xfId="2" applyFont="1" applyFill="1" applyBorder="1" applyAlignment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  <protection locked="0"/>
    </xf>
    <xf numFmtId="0" fontId="3" fillId="2" borderId="20" xfId="2" applyFont="1" applyFill="1" applyBorder="1" applyAlignment="1" applyProtection="1">
      <alignment horizontal="center" vertical="center"/>
      <protection locked="0"/>
    </xf>
    <xf numFmtId="0" fontId="3" fillId="0" borderId="30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3" fillId="0" borderId="29" xfId="2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31" xfId="2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 applyProtection="1">
      <alignment horizontal="center" vertical="center"/>
      <protection locked="0"/>
    </xf>
    <xf numFmtId="0" fontId="3" fillId="0" borderId="25" xfId="2" applyFont="1" applyFill="1" applyBorder="1" applyAlignment="1" applyProtection="1">
      <alignment horizontal="center" vertical="center"/>
      <protection locked="0"/>
    </xf>
    <xf numFmtId="0" fontId="3" fillId="0" borderId="21" xfId="2" applyFont="1" applyFill="1" applyBorder="1" applyAlignment="1" applyProtection="1">
      <alignment horizontal="center" vertical="center"/>
      <protection locked="0"/>
    </xf>
    <xf numFmtId="177" fontId="3" fillId="0" borderId="34" xfId="2" applyNumberFormat="1" applyFont="1" applyFill="1" applyBorder="1" applyAlignment="1">
      <alignment horizontal="right" vertical="center"/>
    </xf>
    <xf numFmtId="177" fontId="3" fillId="0" borderId="17" xfId="2" applyNumberFormat="1" applyFont="1" applyFill="1" applyBorder="1" applyAlignment="1">
      <alignment horizontal="right" vertical="center"/>
    </xf>
    <xf numFmtId="0" fontId="3" fillId="0" borderId="35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distributed" vertical="center" justifyLastLine="1"/>
    </xf>
    <xf numFmtId="177" fontId="3" fillId="2" borderId="0" xfId="2" applyNumberFormat="1" applyFont="1" applyFill="1" applyBorder="1" applyAlignment="1">
      <alignment horizontal="right" vertical="center"/>
    </xf>
    <xf numFmtId="0" fontId="3" fillId="2" borderId="29" xfId="2" applyFont="1" applyFill="1" applyBorder="1" applyAlignment="1">
      <alignment horizontal="center" vertical="center"/>
    </xf>
    <xf numFmtId="177" fontId="3" fillId="2" borderId="30" xfId="2" applyNumberFormat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40" xfId="2" applyFont="1" applyFill="1" applyBorder="1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0" borderId="42" xfId="2" applyFont="1" applyFill="1" applyBorder="1" applyAlignment="1" applyProtection="1">
      <alignment horizontal="center" vertical="center"/>
      <protection locked="0"/>
    </xf>
    <xf numFmtId="0" fontId="3" fillId="0" borderId="18" xfId="2" applyFont="1" applyFill="1" applyBorder="1" applyAlignment="1" applyProtection="1">
      <alignment horizontal="center" vertical="center"/>
      <protection locked="0"/>
    </xf>
    <xf numFmtId="0" fontId="3" fillId="0" borderId="43" xfId="2" applyFont="1" applyFill="1" applyBorder="1" applyAlignment="1" applyProtection="1">
      <alignment horizontal="center" vertical="center"/>
      <protection locked="0"/>
    </xf>
    <xf numFmtId="0" fontId="3" fillId="0" borderId="44" xfId="2" applyFont="1" applyFill="1" applyBorder="1" applyAlignment="1" applyProtection="1">
      <alignment horizontal="center" vertical="center"/>
      <protection locked="0"/>
    </xf>
    <xf numFmtId="0" fontId="3" fillId="0" borderId="45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32" xfId="2" applyFont="1" applyFill="1" applyBorder="1" applyAlignment="1" applyProtection="1">
      <alignment horizontal="center" vertical="center"/>
      <protection locked="0"/>
    </xf>
    <xf numFmtId="0" fontId="3" fillId="0" borderId="6" xfId="2" applyFont="1" applyFill="1" applyBorder="1" applyAlignment="1" applyProtection="1">
      <alignment horizontal="center" vertical="center"/>
      <protection locked="0"/>
    </xf>
    <xf numFmtId="0" fontId="3" fillId="0" borderId="33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176" fontId="3" fillId="0" borderId="16" xfId="1" applyNumberFormat="1" applyFont="1" applyFill="1" applyBorder="1" applyAlignment="1">
      <alignment horizontal="right" vertical="center"/>
    </xf>
    <xf numFmtId="176" fontId="3" fillId="0" borderId="24" xfId="1" applyNumberFormat="1" applyFont="1" applyFill="1" applyBorder="1" applyAlignment="1">
      <alignment horizontal="right" vertical="center"/>
    </xf>
    <xf numFmtId="0" fontId="3" fillId="0" borderId="11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distributed" vertical="center" justifyLastLine="1"/>
    </xf>
    <xf numFmtId="49" fontId="3" fillId="0" borderId="0" xfId="3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3" fillId="2" borderId="26" xfId="2" applyFont="1" applyFill="1" applyBorder="1" applyAlignment="1">
      <alignment horizontal="distributed" vertical="center" justifyLastLine="1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0" fontId="2" fillId="0" borderId="0" xfId="2" applyFont="1" applyFill="1"/>
    <xf numFmtId="0" fontId="3" fillId="2" borderId="9" xfId="2" applyFont="1" applyFill="1" applyBorder="1" applyAlignment="1">
      <alignment horizontal="center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2" borderId="47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distributed" vertical="center" justifyLastLine="1"/>
    </xf>
    <xf numFmtId="0" fontId="3" fillId="2" borderId="9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distributed" vertical="center" justifyLastLine="1"/>
    </xf>
    <xf numFmtId="0" fontId="3" fillId="2" borderId="42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3" fillId="2" borderId="48" xfId="2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horizontal="distributed" vertical="center" justifyLastLine="1"/>
    </xf>
    <xf numFmtId="0" fontId="3" fillId="2" borderId="16" xfId="2" applyFont="1" applyFill="1" applyBorder="1" applyAlignment="1">
      <alignment horizontal="right" vertical="center"/>
    </xf>
    <xf numFmtId="0" fontId="3" fillId="2" borderId="16" xfId="2" applyFont="1" applyFill="1" applyBorder="1" applyAlignment="1">
      <alignment horizontal="right" vertical="center" wrapText="1"/>
    </xf>
    <xf numFmtId="178" fontId="3" fillId="0" borderId="0" xfId="2" applyNumberFormat="1" applyFont="1" applyFill="1" applyBorder="1" applyAlignment="1">
      <alignment horizontal="right" vertical="center"/>
    </xf>
    <xf numFmtId="178" fontId="3" fillId="2" borderId="0" xfId="2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38" fontId="3" fillId="2" borderId="0" xfId="1" applyFont="1" applyFill="1" applyBorder="1" applyAlignment="1">
      <alignment horizontal="right" vertical="center"/>
    </xf>
    <xf numFmtId="0" fontId="3" fillId="3" borderId="0" xfId="2" applyFont="1" applyFill="1" applyAlignment="1">
      <alignment vertical="center"/>
    </xf>
    <xf numFmtId="176" fontId="3" fillId="0" borderId="23" xfId="1" applyNumberFormat="1" applyFont="1" applyFill="1" applyBorder="1" applyAlignment="1">
      <alignment horizontal="right" vertical="center"/>
    </xf>
    <xf numFmtId="176" fontId="3" fillId="0" borderId="24" xfId="1" applyNumberFormat="1" applyFont="1" applyFill="1" applyBorder="1" applyAlignment="1">
      <alignment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0" xfId="2" applyFont="1" applyFill="1" applyBorder="1" applyAlignment="1">
      <alignment horizontal="distributed" vertical="center" justifyLastLine="1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0" xfId="1" applyNumberFormat="1" applyFont="1" applyFill="1" applyBorder="1" applyAlignment="1">
      <alignment horizontal="righ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29" xfId="1" applyNumberFormat="1" applyFont="1" applyFill="1" applyBorder="1" applyAlignment="1">
      <alignment vertical="center"/>
    </xf>
    <xf numFmtId="177" fontId="3" fillId="2" borderId="51" xfId="1" applyNumberFormat="1" applyFont="1" applyFill="1" applyBorder="1" applyAlignment="1">
      <alignment horizontal="right" vertical="center"/>
    </xf>
    <xf numFmtId="38" fontId="3" fillId="2" borderId="20" xfId="1" applyFont="1" applyFill="1" applyBorder="1" applyAlignment="1">
      <alignment horizontal="right" vertical="center"/>
    </xf>
    <xf numFmtId="176" fontId="3" fillId="2" borderId="0" xfId="1" applyNumberFormat="1" applyFont="1" applyFill="1" applyAlignment="1">
      <alignment horizontal="right" vertical="center"/>
    </xf>
    <xf numFmtId="38" fontId="9" fillId="0" borderId="2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vertical="center"/>
    </xf>
    <xf numFmtId="38" fontId="3" fillId="0" borderId="20" xfId="1" applyFont="1" applyFill="1" applyBorder="1" applyAlignment="1">
      <alignment horizontal="right" vertical="center"/>
    </xf>
    <xf numFmtId="3" fontId="3" fillId="0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vertical="center"/>
    </xf>
    <xf numFmtId="0" fontId="3" fillId="0" borderId="26" xfId="2" applyFont="1" applyFill="1" applyBorder="1" applyAlignment="1">
      <alignment vertical="center"/>
    </xf>
    <xf numFmtId="177" fontId="3" fillId="2" borderId="15" xfId="2" applyNumberFormat="1" applyFont="1" applyFill="1" applyBorder="1" applyAlignment="1">
      <alignment horizontal="right" vertical="center"/>
    </xf>
    <xf numFmtId="177" fontId="3" fillId="2" borderId="29" xfId="2" applyNumberFormat="1" applyFont="1" applyFill="1" applyBorder="1" applyAlignment="1">
      <alignment horizontal="right" vertical="center"/>
    </xf>
    <xf numFmtId="0" fontId="3" fillId="2" borderId="4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2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49" fontId="2" fillId="0" borderId="0" xfId="2" applyNumberFormat="1" applyFont="1" applyBorder="1" applyAlignment="1">
      <alignment horizontal="left" vertical="top" wrapText="1"/>
    </xf>
    <xf numFmtId="49" fontId="2" fillId="0" borderId="0" xfId="2" applyNumberFormat="1" applyBorder="1" applyAlignment="1">
      <alignment horizontal="left" vertical="top" wrapText="1"/>
    </xf>
    <xf numFmtId="0" fontId="3" fillId="0" borderId="0" xfId="2" applyFont="1" applyAlignment="1"/>
    <xf numFmtId="0" fontId="3" fillId="0" borderId="0" xfId="2" applyFont="1" applyFill="1" applyBorder="1" applyAlignment="1">
      <alignment horizontal="right"/>
    </xf>
    <xf numFmtId="0" fontId="3" fillId="0" borderId="0" xfId="2" applyFont="1" applyFill="1" applyAlignment="1"/>
    <xf numFmtId="49" fontId="2" fillId="0" borderId="18" xfId="2" applyNumberFormat="1" applyFont="1" applyBorder="1" applyAlignment="1">
      <alignment horizontal="left" wrapText="1"/>
    </xf>
    <xf numFmtId="49" fontId="2" fillId="0" borderId="18" xfId="2" applyNumberFormat="1" applyBorder="1" applyAlignment="1">
      <alignment horizontal="left" wrapText="1"/>
    </xf>
    <xf numFmtId="177" fontId="3" fillId="0" borderId="23" xfId="1" applyNumberFormat="1" applyFont="1" applyFill="1" applyBorder="1" applyAlignment="1">
      <alignment horizontal="right" vertical="center"/>
    </xf>
    <xf numFmtId="176" fontId="3" fillId="0" borderId="16" xfId="2" applyNumberFormat="1" applyFont="1" applyFill="1" applyBorder="1" applyAlignment="1">
      <alignment horizontal="right" vertical="center"/>
    </xf>
    <xf numFmtId="0" fontId="3" fillId="0" borderId="11" xfId="2" applyFont="1" applyBorder="1" applyAlignment="1">
      <alignment horizontal="center" vertical="center"/>
    </xf>
    <xf numFmtId="0" fontId="3" fillId="0" borderId="28" xfId="2" applyFont="1" applyFill="1" applyBorder="1" applyAlignment="1">
      <alignment horizontal="distributed" vertical="center"/>
    </xf>
    <xf numFmtId="3" fontId="3" fillId="0" borderId="20" xfId="2" applyNumberFormat="1" applyFont="1" applyFill="1" applyBorder="1" applyAlignment="1">
      <alignment vertical="center"/>
    </xf>
    <xf numFmtId="49" fontId="3" fillId="0" borderId="0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horizontal="right" vertical="center"/>
    </xf>
    <xf numFmtId="176" fontId="3" fillId="0" borderId="29" xfId="2" applyNumberFormat="1" applyFont="1" applyFill="1" applyBorder="1" applyAlignment="1">
      <alignment horizontal="right" vertical="center"/>
    </xf>
    <xf numFmtId="0" fontId="3" fillId="0" borderId="36" xfId="2" applyFont="1" applyFill="1" applyBorder="1" applyAlignment="1">
      <alignment horizontal="distributed" vertical="top"/>
    </xf>
    <xf numFmtId="176" fontId="3" fillId="0" borderId="20" xfId="1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right" vertical="center"/>
    </xf>
    <xf numFmtId="0" fontId="3" fillId="0" borderId="26" xfId="2" applyFont="1" applyFill="1" applyBorder="1" applyAlignment="1">
      <alignment horizontal="distributed" vertical="center"/>
    </xf>
    <xf numFmtId="178" fontId="3" fillId="0" borderId="0" xfId="2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6" xfId="1" applyFont="1" applyBorder="1" applyAlignment="1">
      <alignment vertical="center"/>
    </xf>
    <xf numFmtId="0" fontId="3" fillId="0" borderId="36" xfId="2" applyFont="1" applyFill="1" applyBorder="1" applyAlignment="1">
      <alignment horizontal="distributed" vertical="top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20" xfId="2" applyNumberFormat="1" applyFont="1" applyFill="1" applyBorder="1" applyAlignment="1">
      <alignment horizontal="right" vertical="center"/>
    </xf>
    <xf numFmtId="181" fontId="3" fillId="0" borderId="0" xfId="2" applyNumberFormat="1" applyFont="1" applyFill="1" applyBorder="1" applyAlignment="1">
      <alignment horizontal="right" vertical="center"/>
    </xf>
    <xf numFmtId="179" fontId="3" fillId="0" borderId="2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horizontal="center" vertical="center" wrapText="1"/>
    </xf>
    <xf numFmtId="0" fontId="3" fillId="0" borderId="53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3" fillId="0" borderId="53" xfId="2" applyFont="1" applyFill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54" xfId="2" applyFont="1" applyFill="1" applyBorder="1" applyAlignment="1">
      <alignment horizontal="center" vertical="center"/>
    </xf>
    <xf numFmtId="0" fontId="3" fillId="0" borderId="55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2" fillId="0" borderId="25" xfId="2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2" fillId="0" borderId="0" xfId="2" applyFill="1" applyBorder="1" applyAlignment="1"/>
    <xf numFmtId="0" fontId="3" fillId="0" borderId="56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/>
    </xf>
    <xf numFmtId="0" fontId="3" fillId="0" borderId="43" xfId="2" applyFont="1" applyFill="1" applyBorder="1" applyAlignment="1">
      <alignment horizontal="center" vertical="center"/>
    </xf>
    <xf numFmtId="0" fontId="2" fillId="0" borderId="18" xfId="2" applyFill="1" applyBorder="1" applyAlignment="1"/>
    <xf numFmtId="0" fontId="3" fillId="0" borderId="18" xfId="2" applyFont="1" applyFill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57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5" fillId="0" borderId="0" xfId="2" applyFont="1" applyAlignment="1">
      <alignment horizontal="left" vertical="center"/>
    </xf>
  </cellXfs>
  <cellStyles count="4">
    <cellStyle name="パーセント 2" xfId="3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="69" zoomScaleNormal="69" zoomScaleSheetLayoutView="80" workbookViewId="0">
      <pane xSplit="3" ySplit="8" topLeftCell="D30" activePane="bottomRight" state="frozen"/>
      <selection pane="topRight"/>
      <selection pane="bottomLeft"/>
      <selection pane="bottomRight" activeCell="H60" sqref="H60"/>
    </sheetView>
  </sheetViews>
  <sheetFormatPr defaultRowHeight="14.25" x14ac:dyDescent="0.15"/>
  <cols>
    <col min="1" max="1" width="4.5" style="48" customWidth="1"/>
    <col min="2" max="2" width="3" style="16" customWidth="1"/>
    <col min="3" max="3" width="16.125" style="16" customWidth="1"/>
    <col min="4" max="14" width="13.375" style="16" customWidth="1"/>
    <col min="15" max="15" width="9" style="16" customWidth="1"/>
    <col min="16" max="16384" width="9" style="16"/>
  </cols>
  <sheetData>
    <row r="1" spans="1:15" ht="14.25" customHeight="1" x14ac:dyDescent="0.15">
      <c r="A1" s="14" t="s">
        <v>23</v>
      </c>
      <c r="B1" s="15"/>
      <c r="N1" s="17"/>
      <c r="O1" s="17" t="s">
        <v>30</v>
      </c>
    </row>
    <row r="2" spans="1:15" ht="18.75" customHeight="1" x14ac:dyDescent="0.15">
      <c r="A2" s="15"/>
      <c r="B2" s="15"/>
    </row>
    <row r="3" spans="1:15" ht="23.25" customHeight="1" x14ac:dyDescent="0.15">
      <c r="A3" s="18" t="s">
        <v>4</v>
      </c>
      <c r="B3" s="15"/>
    </row>
    <row r="4" spans="1:15" ht="10.5" customHeight="1" x14ac:dyDescent="0.15">
      <c r="A4" s="15"/>
      <c r="B4" s="15"/>
      <c r="N4" s="17"/>
    </row>
    <row r="5" spans="1:15" ht="18.75" x14ac:dyDescent="0.15">
      <c r="A5" s="19" t="s">
        <v>1</v>
      </c>
      <c r="B5" s="19"/>
      <c r="C5" s="19"/>
      <c r="D5" s="19"/>
      <c r="L5" s="16" t="s">
        <v>34</v>
      </c>
    </row>
    <row r="6" spans="1:15" ht="14.25" customHeight="1" x14ac:dyDescent="0.15">
      <c r="A6" s="19"/>
      <c r="B6" s="19"/>
      <c r="C6" s="19"/>
      <c r="D6" s="19"/>
    </row>
    <row r="7" spans="1:15" ht="14.25" customHeight="1" x14ac:dyDescent="0.15">
      <c r="A7" s="15"/>
      <c r="B7" s="15"/>
      <c r="N7" s="17" t="s">
        <v>37</v>
      </c>
    </row>
    <row r="8" spans="1:15" ht="16.149999999999999" customHeight="1" x14ac:dyDescent="0.15">
      <c r="A8" s="49" t="s">
        <v>26</v>
      </c>
      <c r="B8" s="50"/>
      <c r="C8" s="51"/>
      <c r="D8" s="20" t="s">
        <v>18</v>
      </c>
      <c r="E8" s="20" t="s">
        <v>13</v>
      </c>
      <c r="F8" s="20" t="s">
        <v>15</v>
      </c>
      <c r="G8" s="20" t="s">
        <v>5</v>
      </c>
      <c r="H8" s="20" t="s">
        <v>17</v>
      </c>
      <c r="I8" s="20" t="s">
        <v>16</v>
      </c>
      <c r="J8" s="20" t="s">
        <v>29</v>
      </c>
      <c r="K8" s="20" t="s">
        <v>0</v>
      </c>
      <c r="L8" s="20" t="s">
        <v>3</v>
      </c>
      <c r="M8" s="20" t="s">
        <v>19</v>
      </c>
      <c r="N8" s="21" t="s">
        <v>20</v>
      </c>
      <c r="O8" s="22"/>
    </row>
    <row r="9" spans="1:15" ht="19.899999999999999" customHeight="1" x14ac:dyDescent="0.15">
      <c r="A9" s="57" t="s">
        <v>27</v>
      </c>
      <c r="B9" s="52" t="s">
        <v>24</v>
      </c>
      <c r="C9" s="52"/>
      <c r="D9" s="1">
        <v>14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2" t="s">
        <v>33</v>
      </c>
      <c r="K9" s="3">
        <v>1</v>
      </c>
      <c r="L9" s="3">
        <v>1</v>
      </c>
      <c r="M9" s="3">
        <v>1</v>
      </c>
      <c r="N9" s="9">
        <v>1</v>
      </c>
      <c r="O9" s="22"/>
    </row>
    <row r="10" spans="1:15" ht="19.899999999999999" customHeight="1" x14ac:dyDescent="0.15">
      <c r="A10" s="57"/>
      <c r="B10" s="53" t="s">
        <v>22</v>
      </c>
      <c r="C10" s="53"/>
      <c r="D10" s="1">
        <f>SUM(E10:N10)</f>
        <v>139425</v>
      </c>
      <c r="E10" s="1">
        <v>14100</v>
      </c>
      <c r="F10" s="1">
        <v>15689</v>
      </c>
      <c r="G10" s="1">
        <v>20167</v>
      </c>
      <c r="H10" s="1">
        <v>11928</v>
      </c>
      <c r="I10" s="8">
        <v>17277</v>
      </c>
      <c r="J10" s="2" t="s">
        <v>35</v>
      </c>
      <c r="K10" s="1">
        <v>13297</v>
      </c>
      <c r="L10" s="1">
        <v>22015</v>
      </c>
      <c r="M10" s="1">
        <v>18654</v>
      </c>
      <c r="N10" s="10">
        <v>6298</v>
      </c>
      <c r="O10" s="22"/>
    </row>
    <row r="11" spans="1:15" ht="19.899999999999999" customHeight="1" x14ac:dyDescent="0.15">
      <c r="A11" s="57"/>
      <c r="B11" s="54" t="s">
        <v>21</v>
      </c>
      <c r="C11" s="52"/>
      <c r="D11" s="1">
        <f t="shared" ref="D11:D18" si="0">SUM(E11:N11)</f>
        <v>138859</v>
      </c>
      <c r="E11" s="1">
        <f>SUM(E12:E15)</f>
        <v>13534</v>
      </c>
      <c r="F11" s="1">
        <f>SUM(F12:F15)</f>
        <v>15689</v>
      </c>
      <c r="G11" s="1">
        <f>SUM(G12:G15)</f>
        <v>20167</v>
      </c>
      <c r="H11" s="1">
        <f>SUM(H12:H15)</f>
        <v>11928</v>
      </c>
      <c r="I11" s="1">
        <f>SUM(I12:I15)</f>
        <v>17277</v>
      </c>
      <c r="J11" s="1" t="s">
        <v>36</v>
      </c>
      <c r="K11" s="1">
        <f t="shared" ref="K11:N11" si="1">SUM(K12:K15)</f>
        <v>13297</v>
      </c>
      <c r="L11" s="1">
        <f t="shared" si="1"/>
        <v>22015</v>
      </c>
      <c r="M11" s="1">
        <f t="shared" si="1"/>
        <v>18654</v>
      </c>
      <c r="N11" s="10">
        <f t="shared" si="1"/>
        <v>6298</v>
      </c>
      <c r="O11" s="22"/>
    </row>
    <row r="12" spans="1:15" ht="19.899999999999999" customHeight="1" x14ac:dyDescent="0.15">
      <c r="A12" s="57"/>
      <c r="B12" s="23"/>
      <c r="C12" s="24" t="s">
        <v>6</v>
      </c>
      <c r="D12" s="1">
        <f t="shared" si="0"/>
        <v>3046</v>
      </c>
      <c r="E12" s="3">
        <v>393</v>
      </c>
      <c r="F12" s="3">
        <v>245</v>
      </c>
      <c r="G12" s="3">
        <v>992</v>
      </c>
      <c r="H12" s="3">
        <v>954</v>
      </c>
      <c r="I12" s="3">
        <v>41</v>
      </c>
      <c r="J12" s="2" t="s">
        <v>35</v>
      </c>
      <c r="K12" s="3">
        <v>302</v>
      </c>
      <c r="L12" s="3">
        <v>0</v>
      </c>
      <c r="M12" s="3">
        <v>70</v>
      </c>
      <c r="N12" s="9">
        <v>49</v>
      </c>
      <c r="O12" s="22"/>
    </row>
    <row r="13" spans="1:15" ht="19.899999999999999" customHeight="1" x14ac:dyDescent="0.15">
      <c r="A13" s="57"/>
      <c r="B13" s="25"/>
      <c r="C13" s="24" t="s">
        <v>8</v>
      </c>
      <c r="D13" s="1">
        <f t="shared" si="0"/>
        <v>31325</v>
      </c>
      <c r="E13" s="3">
        <v>2653</v>
      </c>
      <c r="F13" s="3">
        <v>6633</v>
      </c>
      <c r="G13" s="3">
        <v>8563</v>
      </c>
      <c r="H13" s="3">
        <v>3188</v>
      </c>
      <c r="I13" s="3">
        <v>9062</v>
      </c>
      <c r="J13" s="2" t="s">
        <v>35</v>
      </c>
      <c r="K13" s="3">
        <v>887</v>
      </c>
      <c r="L13" s="3">
        <v>120</v>
      </c>
      <c r="M13" s="3">
        <v>167</v>
      </c>
      <c r="N13" s="9">
        <v>52</v>
      </c>
      <c r="O13" s="22"/>
    </row>
    <row r="14" spans="1:15" ht="19.899999999999999" customHeight="1" x14ac:dyDescent="0.15">
      <c r="A14" s="57"/>
      <c r="B14" s="25"/>
      <c r="C14" s="24" t="s">
        <v>9</v>
      </c>
      <c r="D14" s="1">
        <f t="shared" si="0"/>
        <v>102910</v>
      </c>
      <c r="E14" s="3">
        <v>10488</v>
      </c>
      <c r="F14" s="3">
        <v>8811</v>
      </c>
      <c r="G14" s="3">
        <v>10576</v>
      </c>
      <c r="H14" s="3">
        <v>7786</v>
      </c>
      <c r="I14" s="3">
        <v>7167</v>
      </c>
      <c r="J14" s="2" t="s">
        <v>35</v>
      </c>
      <c r="K14" s="3">
        <v>12108</v>
      </c>
      <c r="L14" s="3">
        <v>21855</v>
      </c>
      <c r="M14" s="3">
        <v>17922</v>
      </c>
      <c r="N14" s="9">
        <v>6197</v>
      </c>
      <c r="O14" s="22"/>
    </row>
    <row r="15" spans="1:15" ht="19.899999999999999" customHeight="1" x14ac:dyDescent="0.15">
      <c r="A15" s="57"/>
      <c r="B15" s="26"/>
      <c r="C15" s="24" t="s">
        <v>10</v>
      </c>
      <c r="D15" s="1">
        <f t="shared" si="0"/>
        <v>1578</v>
      </c>
      <c r="E15" s="2" t="s">
        <v>35</v>
      </c>
      <c r="F15" s="2" t="s">
        <v>35</v>
      </c>
      <c r="G15" s="3">
        <v>36</v>
      </c>
      <c r="H15" s="2" t="s">
        <v>35</v>
      </c>
      <c r="I15" s="3">
        <v>1007</v>
      </c>
      <c r="J15" s="2" t="s">
        <v>35</v>
      </c>
      <c r="K15" s="2" t="s">
        <v>35</v>
      </c>
      <c r="L15" s="3">
        <v>40</v>
      </c>
      <c r="M15" s="3">
        <v>495</v>
      </c>
      <c r="N15" s="11" t="s">
        <v>35</v>
      </c>
      <c r="O15" s="22"/>
    </row>
    <row r="16" spans="1:15" ht="19.899999999999999" customHeight="1" x14ac:dyDescent="0.15">
      <c r="A16" s="57"/>
      <c r="B16" s="54" t="s">
        <v>25</v>
      </c>
      <c r="C16" s="52"/>
      <c r="D16" s="1">
        <f t="shared" si="0"/>
        <v>566</v>
      </c>
      <c r="E16" s="1">
        <f>SUM(E17:E19)</f>
        <v>566</v>
      </c>
      <c r="F16" s="2" t="s">
        <v>35</v>
      </c>
      <c r="G16" s="2" t="s">
        <v>35</v>
      </c>
      <c r="H16" s="2" t="s">
        <v>35</v>
      </c>
      <c r="I16" s="2" t="s">
        <v>35</v>
      </c>
      <c r="J16" s="2" t="s">
        <v>35</v>
      </c>
      <c r="K16" s="2" t="s">
        <v>35</v>
      </c>
      <c r="L16" s="2" t="s">
        <v>35</v>
      </c>
      <c r="M16" s="2" t="s">
        <v>35</v>
      </c>
      <c r="N16" s="11" t="s">
        <v>35</v>
      </c>
      <c r="O16" s="22"/>
    </row>
    <row r="17" spans="1:15" ht="19.899999999999999" customHeight="1" x14ac:dyDescent="0.15">
      <c r="A17" s="57"/>
      <c r="B17" s="23"/>
      <c r="C17" s="24" t="s">
        <v>31</v>
      </c>
      <c r="D17" s="1">
        <f t="shared" si="0"/>
        <v>83</v>
      </c>
      <c r="E17" s="3">
        <v>83</v>
      </c>
      <c r="F17" s="2" t="s">
        <v>35</v>
      </c>
      <c r="G17" s="2" t="s">
        <v>35</v>
      </c>
      <c r="H17" s="2" t="s">
        <v>35</v>
      </c>
      <c r="I17" s="2" t="s">
        <v>35</v>
      </c>
      <c r="J17" s="2" t="s">
        <v>35</v>
      </c>
      <c r="K17" s="2" t="s">
        <v>35</v>
      </c>
      <c r="L17" s="2" t="s">
        <v>35</v>
      </c>
      <c r="M17" s="2" t="s">
        <v>32</v>
      </c>
      <c r="N17" s="11" t="s">
        <v>35</v>
      </c>
      <c r="O17" s="22"/>
    </row>
    <row r="18" spans="1:15" ht="19.899999999999999" customHeight="1" x14ac:dyDescent="0.15">
      <c r="A18" s="57"/>
      <c r="B18" s="23"/>
      <c r="C18" s="24" t="s">
        <v>2</v>
      </c>
      <c r="D18" s="1">
        <f t="shared" si="0"/>
        <v>483</v>
      </c>
      <c r="E18" s="3">
        <v>483</v>
      </c>
      <c r="F18" s="2" t="s">
        <v>35</v>
      </c>
      <c r="G18" s="2" t="s">
        <v>35</v>
      </c>
      <c r="H18" s="2" t="s">
        <v>35</v>
      </c>
      <c r="I18" s="2" t="s">
        <v>35</v>
      </c>
      <c r="J18" s="2" t="s">
        <v>35</v>
      </c>
      <c r="K18" s="2" t="s">
        <v>35</v>
      </c>
      <c r="L18" s="2" t="s">
        <v>35</v>
      </c>
      <c r="M18" s="2" t="s">
        <v>32</v>
      </c>
      <c r="N18" s="11" t="s">
        <v>35</v>
      </c>
      <c r="O18" s="22"/>
    </row>
    <row r="19" spans="1:15" ht="19.899999999999999" customHeight="1" x14ac:dyDescent="0.15">
      <c r="A19" s="57"/>
      <c r="B19" s="23"/>
      <c r="C19" s="24" t="s">
        <v>7</v>
      </c>
      <c r="D19" s="1" t="s">
        <v>35</v>
      </c>
      <c r="E19" s="2" t="s">
        <v>35</v>
      </c>
      <c r="F19" s="2" t="s">
        <v>35</v>
      </c>
      <c r="G19" s="2" t="s">
        <v>35</v>
      </c>
      <c r="H19" s="2" t="s">
        <v>35</v>
      </c>
      <c r="I19" s="2" t="s">
        <v>35</v>
      </c>
      <c r="J19" s="2" t="s">
        <v>35</v>
      </c>
      <c r="K19" s="2" t="s">
        <v>35</v>
      </c>
      <c r="L19" s="2" t="s">
        <v>35</v>
      </c>
      <c r="M19" s="2" t="s">
        <v>32</v>
      </c>
      <c r="N19" s="11" t="s">
        <v>35</v>
      </c>
      <c r="O19" s="22"/>
    </row>
    <row r="20" spans="1:15" ht="19.899999999999999" customHeight="1" x14ac:dyDescent="0.15">
      <c r="A20" s="58"/>
      <c r="B20" s="23"/>
      <c r="C20" s="27" t="s">
        <v>11</v>
      </c>
      <c r="D20" s="1" t="s">
        <v>35</v>
      </c>
      <c r="E20" s="2" t="s">
        <v>35</v>
      </c>
      <c r="F20" s="2" t="s">
        <v>35</v>
      </c>
      <c r="G20" s="2" t="s">
        <v>35</v>
      </c>
      <c r="H20" s="2" t="s">
        <v>35</v>
      </c>
      <c r="I20" s="2" t="s">
        <v>35</v>
      </c>
      <c r="J20" s="2" t="s">
        <v>35</v>
      </c>
      <c r="K20" s="2" t="s">
        <v>35</v>
      </c>
      <c r="L20" s="2" t="s">
        <v>35</v>
      </c>
      <c r="M20" s="2" t="s">
        <v>32</v>
      </c>
      <c r="N20" s="11" t="s">
        <v>35</v>
      </c>
      <c r="O20" s="22"/>
    </row>
    <row r="21" spans="1:15" ht="19.899999999999999" customHeight="1" x14ac:dyDescent="0.15">
      <c r="A21" s="59" t="s">
        <v>14</v>
      </c>
      <c r="B21" s="52" t="s">
        <v>24</v>
      </c>
      <c r="C21" s="52"/>
      <c r="D21" s="4">
        <f t="shared" ref="D21:D44" si="2">SUM(E21:N21)</f>
        <v>99</v>
      </c>
      <c r="E21" s="5">
        <v>17</v>
      </c>
      <c r="F21" s="5">
        <v>13</v>
      </c>
      <c r="G21" s="5">
        <v>7</v>
      </c>
      <c r="H21" s="5">
        <v>10</v>
      </c>
      <c r="I21" s="5">
        <v>11</v>
      </c>
      <c r="J21" s="5">
        <v>8</v>
      </c>
      <c r="K21" s="5">
        <v>9</v>
      </c>
      <c r="L21" s="5">
        <v>7</v>
      </c>
      <c r="M21" s="5">
        <v>9</v>
      </c>
      <c r="N21" s="12">
        <v>8</v>
      </c>
      <c r="O21" s="22"/>
    </row>
    <row r="22" spans="1:15" ht="19.899999999999999" customHeight="1" x14ac:dyDescent="0.15">
      <c r="A22" s="59"/>
      <c r="B22" s="53" t="s">
        <v>22</v>
      </c>
      <c r="C22" s="53"/>
      <c r="D22" s="1">
        <f>SUM(E22:N22)</f>
        <v>327018</v>
      </c>
      <c r="E22" s="1">
        <v>49394</v>
      </c>
      <c r="F22" s="1">
        <v>38473</v>
      </c>
      <c r="G22" s="1">
        <v>27873</v>
      </c>
      <c r="H22" s="1">
        <v>39785</v>
      </c>
      <c r="I22" s="1">
        <v>34352</v>
      </c>
      <c r="J22" s="1">
        <v>27135</v>
      </c>
      <c r="K22" s="1">
        <v>19360</v>
      </c>
      <c r="L22" s="1">
        <v>28494</v>
      </c>
      <c r="M22" s="1">
        <v>37359</v>
      </c>
      <c r="N22" s="10">
        <v>24793</v>
      </c>
      <c r="O22" s="22"/>
    </row>
    <row r="23" spans="1:15" ht="19.899999999999999" customHeight="1" x14ac:dyDescent="0.15">
      <c r="A23" s="59"/>
      <c r="B23" s="54" t="s">
        <v>21</v>
      </c>
      <c r="C23" s="52"/>
      <c r="D23" s="1">
        <f t="shared" ref="D23:D32" si="3">SUM(E23:N23)</f>
        <v>307153</v>
      </c>
      <c r="E23" s="1">
        <v>48630</v>
      </c>
      <c r="F23" s="1">
        <v>37420</v>
      </c>
      <c r="G23" s="1">
        <f>SUM(G24:G27)</f>
        <v>27721</v>
      </c>
      <c r="H23" s="1">
        <v>37614</v>
      </c>
      <c r="I23" s="1">
        <v>33292</v>
      </c>
      <c r="J23" s="1">
        <f t="shared" ref="J23:N23" si="4">SUM(J24:J27)</f>
        <v>24756</v>
      </c>
      <c r="K23" s="1">
        <f t="shared" si="4"/>
        <v>19132</v>
      </c>
      <c r="L23" s="1">
        <f t="shared" si="4"/>
        <v>22383</v>
      </c>
      <c r="M23" s="1">
        <v>31412</v>
      </c>
      <c r="N23" s="1">
        <f t="shared" si="4"/>
        <v>24793</v>
      </c>
      <c r="O23" s="28"/>
    </row>
    <row r="24" spans="1:15" ht="19.899999999999999" customHeight="1" x14ac:dyDescent="0.15">
      <c r="A24" s="59"/>
      <c r="B24" s="23"/>
      <c r="C24" s="24" t="s">
        <v>6</v>
      </c>
      <c r="D24" s="1">
        <f t="shared" si="3"/>
        <v>5386</v>
      </c>
      <c r="E24" s="3">
        <v>1393</v>
      </c>
      <c r="F24" s="3">
        <v>477</v>
      </c>
      <c r="G24" s="3">
        <v>1847</v>
      </c>
      <c r="H24" s="3">
        <v>469</v>
      </c>
      <c r="I24" s="3">
        <v>107</v>
      </c>
      <c r="J24" s="3">
        <v>332</v>
      </c>
      <c r="K24" s="3">
        <v>123</v>
      </c>
      <c r="L24" s="3">
        <v>123</v>
      </c>
      <c r="M24" s="3">
        <v>109</v>
      </c>
      <c r="N24" s="9">
        <v>406</v>
      </c>
      <c r="O24" s="22"/>
    </row>
    <row r="25" spans="1:15" ht="19.899999999999999" customHeight="1" x14ac:dyDescent="0.15">
      <c r="A25" s="59"/>
      <c r="B25" s="29"/>
      <c r="C25" s="24" t="s">
        <v>8</v>
      </c>
      <c r="D25" s="1">
        <f t="shared" si="3"/>
        <v>35117</v>
      </c>
      <c r="E25" s="3">
        <v>12281</v>
      </c>
      <c r="F25" s="3">
        <v>4134</v>
      </c>
      <c r="G25" s="3">
        <v>4232</v>
      </c>
      <c r="H25" s="3">
        <v>5474</v>
      </c>
      <c r="I25" s="3">
        <v>322</v>
      </c>
      <c r="J25" s="3">
        <v>3300</v>
      </c>
      <c r="K25" s="3">
        <v>1696</v>
      </c>
      <c r="L25" s="3">
        <v>519</v>
      </c>
      <c r="M25" s="3">
        <v>307</v>
      </c>
      <c r="N25" s="9">
        <v>2852</v>
      </c>
      <c r="O25" s="22"/>
    </row>
    <row r="26" spans="1:15" ht="19.899999999999999" customHeight="1" x14ac:dyDescent="0.15">
      <c r="A26" s="59"/>
      <c r="B26" s="29"/>
      <c r="C26" s="24" t="s">
        <v>9</v>
      </c>
      <c r="D26" s="1">
        <f t="shared" si="3"/>
        <v>224926</v>
      </c>
      <c r="E26" s="3">
        <v>27691</v>
      </c>
      <c r="F26" s="3">
        <v>31416</v>
      </c>
      <c r="G26" s="3">
        <v>19698</v>
      </c>
      <c r="H26" s="3">
        <v>26399</v>
      </c>
      <c r="I26" s="3">
        <v>29093</v>
      </c>
      <c r="J26" s="3">
        <v>17690</v>
      </c>
      <c r="K26" s="3">
        <v>17282</v>
      </c>
      <c r="L26" s="3">
        <v>18185</v>
      </c>
      <c r="M26" s="3">
        <v>23550</v>
      </c>
      <c r="N26" s="9">
        <v>13922</v>
      </c>
      <c r="O26" s="22"/>
    </row>
    <row r="27" spans="1:15" ht="19.899999999999999" customHeight="1" x14ac:dyDescent="0.15">
      <c r="A27" s="59"/>
      <c r="B27" s="29"/>
      <c r="C27" s="30" t="s">
        <v>10</v>
      </c>
      <c r="D27" s="1">
        <f t="shared" si="3"/>
        <v>41724</v>
      </c>
      <c r="E27" s="3">
        <v>7265</v>
      </c>
      <c r="F27" s="3">
        <v>1393</v>
      </c>
      <c r="G27" s="3">
        <v>1944</v>
      </c>
      <c r="H27" s="3">
        <v>5272</v>
      </c>
      <c r="I27" s="3">
        <v>3770</v>
      </c>
      <c r="J27" s="3">
        <v>3434</v>
      </c>
      <c r="K27" s="3">
        <v>31</v>
      </c>
      <c r="L27" s="3">
        <v>3556</v>
      </c>
      <c r="M27" s="3">
        <v>7446</v>
      </c>
      <c r="N27" s="9">
        <v>7613</v>
      </c>
      <c r="O27" s="22"/>
    </row>
    <row r="28" spans="1:15" ht="19.899999999999999" customHeight="1" x14ac:dyDescent="0.15">
      <c r="A28" s="59"/>
      <c r="B28" s="54" t="s">
        <v>25</v>
      </c>
      <c r="C28" s="52"/>
      <c r="D28" s="1">
        <f>SUM(E28:N28)</f>
        <v>19555</v>
      </c>
      <c r="E28" s="1">
        <f t="shared" ref="E28:L28" si="5">SUM(E29:E31)</f>
        <v>764</v>
      </c>
      <c r="F28" s="1">
        <f t="shared" si="5"/>
        <v>1053</v>
      </c>
      <c r="G28" s="1">
        <f t="shared" si="5"/>
        <v>152</v>
      </c>
      <c r="H28" s="1">
        <f t="shared" si="5"/>
        <v>1861</v>
      </c>
      <c r="I28" s="1">
        <f t="shared" si="5"/>
        <v>1060</v>
      </c>
      <c r="J28" s="1">
        <f t="shared" si="5"/>
        <v>2379</v>
      </c>
      <c r="K28" s="1">
        <f t="shared" si="5"/>
        <v>228</v>
      </c>
      <c r="L28" s="1">
        <f t="shared" si="5"/>
        <v>6111</v>
      </c>
      <c r="M28" s="1">
        <v>5947</v>
      </c>
      <c r="N28" s="11" t="s">
        <v>35</v>
      </c>
      <c r="O28" s="22"/>
    </row>
    <row r="29" spans="1:15" ht="19.899999999999999" customHeight="1" x14ac:dyDescent="0.15">
      <c r="A29" s="59"/>
      <c r="B29" s="23"/>
      <c r="C29" s="24" t="s">
        <v>31</v>
      </c>
      <c r="D29" s="1">
        <f t="shared" si="3"/>
        <v>916</v>
      </c>
      <c r="E29" s="2" t="s">
        <v>35</v>
      </c>
      <c r="F29" s="2" t="s">
        <v>35</v>
      </c>
      <c r="G29" s="3">
        <v>25</v>
      </c>
      <c r="H29" s="3">
        <v>332</v>
      </c>
      <c r="I29" s="3">
        <v>138</v>
      </c>
      <c r="J29" s="2" t="s">
        <v>35</v>
      </c>
      <c r="K29" s="3">
        <v>142</v>
      </c>
      <c r="L29" s="3">
        <v>119</v>
      </c>
      <c r="M29" s="3">
        <v>160</v>
      </c>
      <c r="N29" s="11" t="s">
        <v>35</v>
      </c>
      <c r="O29" s="22"/>
    </row>
    <row r="30" spans="1:15" ht="19.899999999999999" customHeight="1" x14ac:dyDescent="0.15">
      <c r="A30" s="59"/>
      <c r="B30" s="23"/>
      <c r="C30" s="24" t="s">
        <v>2</v>
      </c>
      <c r="D30" s="1">
        <f t="shared" si="3"/>
        <v>8142</v>
      </c>
      <c r="E30" s="3">
        <v>243</v>
      </c>
      <c r="F30" s="3">
        <v>726</v>
      </c>
      <c r="G30" s="3">
        <v>127</v>
      </c>
      <c r="H30" s="3">
        <v>826</v>
      </c>
      <c r="I30" s="3">
        <v>922</v>
      </c>
      <c r="J30" s="3">
        <v>650</v>
      </c>
      <c r="K30" s="3">
        <v>24</v>
      </c>
      <c r="L30" s="3">
        <v>1669</v>
      </c>
      <c r="M30" s="3">
        <v>2955</v>
      </c>
      <c r="N30" s="11" t="s">
        <v>35</v>
      </c>
      <c r="O30" s="22"/>
    </row>
    <row r="31" spans="1:15" ht="19.899999999999999" customHeight="1" x14ac:dyDescent="0.15">
      <c r="A31" s="59"/>
      <c r="B31" s="23"/>
      <c r="C31" s="24" t="s">
        <v>7</v>
      </c>
      <c r="D31" s="1">
        <f t="shared" si="3"/>
        <v>10497</v>
      </c>
      <c r="E31" s="3">
        <v>521</v>
      </c>
      <c r="F31" s="3">
        <v>327</v>
      </c>
      <c r="G31" s="2" t="s">
        <v>35</v>
      </c>
      <c r="H31" s="3">
        <v>703</v>
      </c>
      <c r="I31" s="2" t="s">
        <v>35</v>
      </c>
      <c r="J31" s="3">
        <v>1729</v>
      </c>
      <c r="K31" s="3">
        <v>62</v>
      </c>
      <c r="L31" s="3">
        <v>4323</v>
      </c>
      <c r="M31" s="3">
        <v>2832</v>
      </c>
      <c r="N31" s="11" t="s">
        <v>35</v>
      </c>
      <c r="O31" s="22"/>
    </row>
    <row r="32" spans="1:15" ht="19.899999999999999" customHeight="1" x14ac:dyDescent="0.15">
      <c r="A32" s="59"/>
      <c r="B32" s="31"/>
      <c r="C32" s="32" t="s">
        <v>11</v>
      </c>
      <c r="D32" s="1">
        <f t="shared" si="3"/>
        <v>1867</v>
      </c>
      <c r="E32" s="6" t="s">
        <v>35</v>
      </c>
      <c r="F32" s="6" t="s">
        <v>35</v>
      </c>
      <c r="G32" s="6" t="s">
        <v>35</v>
      </c>
      <c r="H32" s="6" t="s">
        <v>35</v>
      </c>
      <c r="I32" s="6" t="s">
        <v>35</v>
      </c>
      <c r="J32" s="6" t="s">
        <v>35</v>
      </c>
      <c r="K32" s="6" t="s">
        <v>35</v>
      </c>
      <c r="L32" s="7">
        <v>1293</v>
      </c>
      <c r="M32" s="7">
        <v>574</v>
      </c>
      <c r="N32" s="13" t="s">
        <v>35</v>
      </c>
      <c r="O32" s="22"/>
    </row>
    <row r="33" spans="1:15" ht="19.899999999999999" customHeight="1" x14ac:dyDescent="0.15">
      <c r="A33" s="60" t="s">
        <v>28</v>
      </c>
      <c r="B33" s="62" t="s">
        <v>24</v>
      </c>
      <c r="C33" s="62"/>
      <c r="D33" s="4">
        <f t="shared" ref="D33:D42" si="6">SUM(E33:N33)</f>
        <v>22272</v>
      </c>
      <c r="E33" s="3">
        <v>3128</v>
      </c>
      <c r="F33" s="3">
        <v>2546</v>
      </c>
      <c r="G33" s="33">
        <v>2969</v>
      </c>
      <c r="H33" s="33">
        <v>2271</v>
      </c>
      <c r="I33" s="34">
        <v>2871</v>
      </c>
      <c r="J33" s="3">
        <v>1149</v>
      </c>
      <c r="K33" s="35">
        <v>1667</v>
      </c>
      <c r="L33" s="3">
        <v>2284</v>
      </c>
      <c r="M33" s="3">
        <v>1652</v>
      </c>
      <c r="N33" s="9">
        <v>1735</v>
      </c>
      <c r="O33" s="22"/>
    </row>
    <row r="34" spans="1:15" ht="19.899999999999999" customHeight="1" x14ac:dyDescent="0.15">
      <c r="A34" s="59"/>
      <c r="B34" s="53" t="s">
        <v>22</v>
      </c>
      <c r="C34" s="53"/>
      <c r="D34" s="1">
        <f t="shared" si="6"/>
        <v>4721702</v>
      </c>
      <c r="E34" s="1">
        <v>641463</v>
      </c>
      <c r="F34" s="1">
        <v>578446</v>
      </c>
      <c r="G34" s="1">
        <v>513035</v>
      </c>
      <c r="H34" s="1">
        <v>484278</v>
      </c>
      <c r="I34" s="36">
        <v>588922</v>
      </c>
      <c r="J34" s="1">
        <v>310163</v>
      </c>
      <c r="K34" s="1">
        <v>400092</v>
      </c>
      <c r="L34" s="1">
        <v>455020</v>
      </c>
      <c r="M34" s="1">
        <v>415454</v>
      </c>
      <c r="N34" s="10">
        <v>334829</v>
      </c>
      <c r="O34" s="22"/>
    </row>
    <row r="35" spans="1:15" ht="19.899999999999999" customHeight="1" x14ac:dyDescent="0.15">
      <c r="A35" s="59"/>
      <c r="B35" s="54" t="s">
        <v>21</v>
      </c>
      <c r="C35" s="52"/>
      <c r="D35" s="1">
        <f t="shared" si="6"/>
        <v>2970235</v>
      </c>
      <c r="E35" s="1">
        <v>447843</v>
      </c>
      <c r="F35" s="1">
        <v>443150</v>
      </c>
      <c r="G35" s="33">
        <v>374599</v>
      </c>
      <c r="H35" s="1">
        <v>345055</v>
      </c>
      <c r="I35" s="36">
        <v>419853</v>
      </c>
      <c r="J35" s="1">
        <v>205449</v>
      </c>
      <c r="K35" s="1">
        <v>226704</v>
      </c>
      <c r="L35" s="1">
        <v>133100</v>
      </c>
      <c r="M35" s="1">
        <v>161706</v>
      </c>
      <c r="N35" s="10">
        <v>212776</v>
      </c>
      <c r="O35" s="22"/>
    </row>
    <row r="36" spans="1:15" ht="19.899999999999999" customHeight="1" x14ac:dyDescent="0.15">
      <c r="A36" s="59"/>
      <c r="B36" s="23"/>
      <c r="C36" s="24" t="s">
        <v>6</v>
      </c>
      <c r="D36" s="1">
        <f t="shared" si="6"/>
        <v>3825</v>
      </c>
      <c r="E36" s="3">
        <v>535</v>
      </c>
      <c r="F36" s="3">
        <v>1122</v>
      </c>
      <c r="G36" s="33">
        <v>1023</v>
      </c>
      <c r="H36" s="33">
        <v>293</v>
      </c>
      <c r="I36" s="34">
        <v>507</v>
      </c>
      <c r="J36" s="3">
        <v>84</v>
      </c>
      <c r="K36" s="1">
        <v>154</v>
      </c>
      <c r="L36" s="2" t="s">
        <v>38</v>
      </c>
      <c r="M36" s="3">
        <v>77</v>
      </c>
      <c r="N36" s="9">
        <v>30</v>
      </c>
      <c r="O36" s="22"/>
    </row>
    <row r="37" spans="1:15" ht="19.899999999999999" customHeight="1" x14ac:dyDescent="0.15">
      <c r="A37" s="59"/>
      <c r="B37" s="29"/>
      <c r="C37" s="24" t="s">
        <v>8</v>
      </c>
      <c r="D37" s="1">
        <f t="shared" si="6"/>
        <v>36572.800000000003</v>
      </c>
      <c r="E37" s="3">
        <v>6406</v>
      </c>
      <c r="F37" s="3">
        <v>4517</v>
      </c>
      <c r="G37" s="33">
        <v>8701</v>
      </c>
      <c r="H37" s="33">
        <v>1703</v>
      </c>
      <c r="I37" s="34">
        <v>11760</v>
      </c>
      <c r="J37" s="3">
        <v>1215</v>
      </c>
      <c r="K37" s="1">
        <v>879</v>
      </c>
      <c r="L37" s="3">
        <v>135.80000000000001</v>
      </c>
      <c r="M37" s="3">
        <v>512</v>
      </c>
      <c r="N37" s="9">
        <v>744</v>
      </c>
      <c r="O37" s="22"/>
    </row>
    <row r="38" spans="1:15" ht="19.899999999999999" customHeight="1" x14ac:dyDescent="0.15">
      <c r="A38" s="59"/>
      <c r="B38" s="29"/>
      <c r="C38" s="24" t="s">
        <v>9</v>
      </c>
      <c r="D38" s="1">
        <f t="shared" si="6"/>
        <v>838927</v>
      </c>
      <c r="E38" s="3">
        <v>147962</v>
      </c>
      <c r="F38" s="3">
        <v>115008</v>
      </c>
      <c r="G38" s="33">
        <v>132330</v>
      </c>
      <c r="H38" s="33">
        <v>102876</v>
      </c>
      <c r="I38" s="34">
        <v>99455</v>
      </c>
      <c r="J38" s="3">
        <v>47624</v>
      </c>
      <c r="K38" s="1">
        <v>68226</v>
      </c>
      <c r="L38" s="3">
        <v>36313</v>
      </c>
      <c r="M38" s="3">
        <v>33684</v>
      </c>
      <c r="N38" s="9">
        <v>55449</v>
      </c>
      <c r="O38" s="22"/>
    </row>
    <row r="39" spans="1:15" ht="19.899999999999999" customHeight="1" x14ac:dyDescent="0.15">
      <c r="A39" s="59"/>
      <c r="B39" s="29"/>
      <c r="C39" s="30" t="s">
        <v>10</v>
      </c>
      <c r="D39" s="1">
        <f t="shared" si="6"/>
        <v>2090907</v>
      </c>
      <c r="E39" s="3">
        <v>292940</v>
      </c>
      <c r="F39" s="3">
        <v>322503</v>
      </c>
      <c r="G39" s="33">
        <v>232543</v>
      </c>
      <c r="H39" s="33">
        <v>240183</v>
      </c>
      <c r="I39" s="34">
        <v>308131</v>
      </c>
      <c r="J39" s="3">
        <v>156526</v>
      </c>
      <c r="K39" s="1">
        <v>157444</v>
      </c>
      <c r="L39" s="3">
        <v>96651</v>
      </c>
      <c r="M39" s="3">
        <v>127433</v>
      </c>
      <c r="N39" s="9">
        <v>156553</v>
      </c>
      <c r="O39" s="22"/>
    </row>
    <row r="40" spans="1:15" ht="19.899999999999999" customHeight="1" x14ac:dyDescent="0.15">
      <c r="A40" s="59"/>
      <c r="B40" s="54" t="s">
        <v>25</v>
      </c>
      <c r="C40" s="52"/>
      <c r="D40" s="1">
        <f t="shared" si="6"/>
        <v>1787563</v>
      </c>
      <c r="E40" s="1">
        <v>193620</v>
      </c>
      <c r="F40" s="1">
        <v>135296</v>
      </c>
      <c r="G40" s="33">
        <v>138436</v>
      </c>
      <c r="H40" s="1">
        <v>139222</v>
      </c>
      <c r="I40" s="36">
        <v>169069</v>
      </c>
      <c r="J40" s="1">
        <v>140810</v>
      </c>
      <c r="K40" s="1">
        <v>173388</v>
      </c>
      <c r="L40" s="1">
        <v>321920</v>
      </c>
      <c r="M40" s="1">
        <v>253750</v>
      </c>
      <c r="N40" s="9">
        <v>122052</v>
      </c>
      <c r="O40" s="22"/>
    </row>
    <row r="41" spans="1:15" ht="19.899999999999999" customHeight="1" x14ac:dyDescent="0.15">
      <c r="A41" s="59"/>
      <c r="B41" s="23"/>
      <c r="C41" s="24" t="s">
        <v>9</v>
      </c>
      <c r="D41" s="1">
        <f t="shared" si="6"/>
        <v>9071.2999999999993</v>
      </c>
      <c r="E41" s="3">
        <v>597.4</v>
      </c>
      <c r="F41" s="3">
        <v>59</v>
      </c>
      <c r="G41" s="33">
        <v>2374</v>
      </c>
      <c r="H41" s="33">
        <v>1140</v>
      </c>
      <c r="I41" s="34">
        <v>1013</v>
      </c>
      <c r="J41" s="3">
        <v>168</v>
      </c>
      <c r="K41" s="1">
        <v>3246</v>
      </c>
      <c r="L41" s="3">
        <v>207.9</v>
      </c>
      <c r="M41" s="3">
        <v>24</v>
      </c>
      <c r="N41" s="9">
        <v>242</v>
      </c>
      <c r="O41" s="22"/>
    </row>
    <row r="42" spans="1:15" ht="19.899999999999999" customHeight="1" x14ac:dyDescent="0.15">
      <c r="A42" s="59"/>
      <c r="B42" s="23"/>
      <c r="C42" s="24" t="s">
        <v>2</v>
      </c>
      <c r="D42" s="1">
        <f t="shared" si="6"/>
        <v>52267</v>
      </c>
      <c r="E42" s="3">
        <v>7503</v>
      </c>
      <c r="F42" s="3">
        <v>19</v>
      </c>
      <c r="G42" s="33">
        <v>7755</v>
      </c>
      <c r="H42" s="33">
        <v>9983</v>
      </c>
      <c r="I42" s="34">
        <v>4697</v>
      </c>
      <c r="J42" s="3">
        <v>957</v>
      </c>
      <c r="K42" s="1">
        <v>18444</v>
      </c>
      <c r="L42" s="3">
        <v>1131</v>
      </c>
      <c r="M42" s="3">
        <v>242</v>
      </c>
      <c r="N42" s="9">
        <v>1536</v>
      </c>
      <c r="O42" s="22"/>
    </row>
    <row r="43" spans="1:15" ht="19.899999999999999" customHeight="1" x14ac:dyDescent="0.15">
      <c r="A43" s="59"/>
      <c r="B43" s="23"/>
      <c r="C43" s="24" t="s">
        <v>7</v>
      </c>
      <c r="D43" s="1">
        <f t="shared" si="2"/>
        <v>1690128</v>
      </c>
      <c r="E43" s="3">
        <v>185520</v>
      </c>
      <c r="F43" s="3">
        <v>135218</v>
      </c>
      <c r="G43" s="33">
        <v>128305</v>
      </c>
      <c r="H43" s="33">
        <v>128099</v>
      </c>
      <c r="I43" s="34">
        <v>163359</v>
      </c>
      <c r="J43" s="3">
        <v>103589</v>
      </c>
      <c r="K43" s="1">
        <v>151699</v>
      </c>
      <c r="L43" s="3">
        <v>320581</v>
      </c>
      <c r="M43" s="3">
        <v>253484</v>
      </c>
      <c r="N43" s="9">
        <v>120274</v>
      </c>
      <c r="O43" s="22"/>
    </row>
    <row r="44" spans="1:15" ht="19.899999999999999" customHeight="1" thickBot="1" x14ac:dyDescent="0.2">
      <c r="A44" s="61"/>
      <c r="B44" s="37"/>
      <c r="C44" s="38" t="s">
        <v>11</v>
      </c>
      <c r="D44" s="39">
        <f t="shared" si="2"/>
        <v>790282</v>
      </c>
      <c r="E44" s="40">
        <v>67886</v>
      </c>
      <c r="F44" s="40">
        <v>111134</v>
      </c>
      <c r="G44" s="41">
        <v>53063</v>
      </c>
      <c r="H44" s="41">
        <v>17047</v>
      </c>
      <c r="I44" s="42">
        <v>69497</v>
      </c>
      <c r="J44" s="40">
        <v>36096</v>
      </c>
      <c r="K44" s="43">
        <v>32325</v>
      </c>
      <c r="L44" s="40">
        <v>289589</v>
      </c>
      <c r="M44" s="40">
        <v>92963</v>
      </c>
      <c r="N44" s="44">
        <v>20682</v>
      </c>
      <c r="O44" s="22"/>
    </row>
    <row r="45" spans="1:15" x14ac:dyDescent="0.15">
      <c r="A45" s="45"/>
      <c r="B45" s="46"/>
      <c r="C45" s="22"/>
      <c r="D45" s="1"/>
      <c r="E45" s="22"/>
      <c r="F45" s="22"/>
      <c r="G45" s="22"/>
      <c r="H45" s="22"/>
      <c r="I45" s="22"/>
      <c r="J45" s="22"/>
      <c r="K45" s="55" t="s">
        <v>12</v>
      </c>
      <c r="L45" s="56"/>
      <c r="M45" s="56"/>
      <c r="N45" s="56"/>
      <c r="O45" s="22"/>
    </row>
    <row r="46" spans="1:15" x14ac:dyDescent="0.15">
      <c r="A46" s="34"/>
      <c r="B46" s="46"/>
      <c r="O46" s="22"/>
    </row>
    <row r="47" spans="1:15" x14ac:dyDescent="0.15">
      <c r="A47" s="47"/>
      <c r="O47" s="22"/>
    </row>
    <row r="48" spans="1:15" x14ac:dyDescent="0.15">
      <c r="A48" s="16"/>
      <c r="O48" s="22"/>
    </row>
    <row r="49" spans="1:15" x14ac:dyDescent="0.15">
      <c r="A49" s="16"/>
      <c r="O49" s="22"/>
    </row>
    <row r="50" spans="1:15" x14ac:dyDescent="0.15">
      <c r="A50" s="16"/>
      <c r="O50" s="22"/>
    </row>
    <row r="51" spans="1:15" x14ac:dyDescent="0.15">
      <c r="A51" s="16"/>
      <c r="O51" s="22"/>
    </row>
    <row r="52" spans="1:15" ht="14.25" customHeight="1" x14ac:dyDescent="0.15"/>
  </sheetData>
  <mergeCells count="17">
    <mergeCell ref="B34:C34"/>
    <mergeCell ref="B35:C35"/>
    <mergeCell ref="B40:C40"/>
    <mergeCell ref="K45:N45"/>
    <mergeCell ref="A9:A20"/>
    <mergeCell ref="A21:A32"/>
    <mergeCell ref="A33:A44"/>
    <mergeCell ref="B21:C21"/>
    <mergeCell ref="B22:C22"/>
    <mergeCell ref="B23:C23"/>
    <mergeCell ref="B28:C28"/>
    <mergeCell ref="B33:C33"/>
    <mergeCell ref="A8:C8"/>
    <mergeCell ref="B9:C9"/>
    <mergeCell ref="B10:C10"/>
    <mergeCell ref="B11:C11"/>
    <mergeCell ref="B16:C16"/>
  </mergeCells>
  <phoneticPr fontId="1"/>
  <dataValidations count="1">
    <dataValidation imeMode="off" allowBlank="1" showInputMessage="1" showErrorMessage="1" sqref="E33:E44"/>
  </dataValidations>
  <pageMargins left="0.7" right="0.7" top="0.75" bottom="0.75" header="0.3" footer="0.3"/>
  <pageSetup paperSize="9" scale="94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workbookViewId="0">
      <selection activeCell="M4" sqref="M4"/>
    </sheetView>
  </sheetViews>
  <sheetFormatPr defaultRowHeight="14.25" x14ac:dyDescent="0.15"/>
  <cols>
    <col min="1" max="2" width="21.25" style="65" customWidth="1"/>
    <col min="3" max="3" width="15.625" style="63" customWidth="1"/>
    <col min="4" max="4" width="6.25" style="63" customWidth="1"/>
    <col min="5" max="5" width="15.625" style="63" customWidth="1"/>
    <col min="6" max="6" width="6.25" style="63" customWidth="1"/>
    <col min="7" max="8" width="21.25" style="63" customWidth="1"/>
    <col min="9" max="9" width="15.625" style="63" customWidth="1"/>
    <col min="10" max="10" width="6.25" style="63" customWidth="1"/>
    <col min="11" max="11" width="15.625" style="63" customWidth="1"/>
    <col min="12" max="12" width="6.25" style="63" customWidth="1"/>
    <col min="13" max="13" width="11.375" style="63" customWidth="1"/>
    <col min="14" max="14" width="16" style="63" customWidth="1"/>
    <col min="15" max="15" width="11.375" style="63" customWidth="1"/>
    <col min="16" max="16" width="11.375" style="63" hidden="1" customWidth="1"/>
    <col min="17" max="17" width="12.875" style="63" customWidth="1"/>
    <col min="18" max="19" width="9" style="63" customWidth="1"/>
    <col min="20" max="20" width="9.625" style="64" customWidth="1"/>
    <col min="21" max="21" width="9" style="63" customWidth="1"/>
    <col min="22" max="16384" width="9" style="63"/>
  </cols>
  <sheetData>
    <row r="1" spans="1:20" ht="14.25" customHeight="1" x14ac:dyDescent="0.15">
      <c r="A1" s="115" t="s">
        <v>94</v>
      </c>
      <c r="K1" s="115"/>
      <c r="L1" s="114" t="s">
        <v>93</v>
      </c>
    </row>
    <row r="2" spans="1:20" ht="18.75" customHeight="1" x14ac:dyDescent="0.15">
      <c r="A2" s="65" t="s">
        <v>92</v>
      </c>
    </row>
    <row r="3" spans="1:20" ht="18.75" x14ac:dyDescent="0.15">
      <c r="A3" s="113" t="s">
        <v>91</v>
      </c>
      <c r="B3" s="113"/>
      <c r="C3" s="113"/>
      <c r="D3" s="113"/>
      <c r="E3" s="113"/>
      <c r="F3" s="113"/>
    </row>
    <row r="4" spans="1:20" ht="18.75" customHeight="1" thickBot="1" x14ac:dyDescent="0.2">
      <c r="I4" s="66" t="s">
        <v>90</v>
      </c>
      <c r="J4" s="66"/>
      <c r="K4" s="66"/>
      <c r="L4" s="66"/>
      <c r="N4" s="66"/>
      <c r="O4" s="66"/>
      <c r="P4" s="66"/>
      <c r="Q4" s="66"/>
      <c r="S4" s="90"/>
      <c r="T4" s="90"/>
    </row>
    <row r="5" spans="1:20" s="96" customFormat="1" ht="28.5" customHeight="1" x14ac:dyDescent="0.15">
      <c r="A5" s="112" t="s">
        <v>87</v>
      </c>
      <c r="B5" s="109" t="s">
        <v>86</v>
      </c>
      <c r="C5" s="108" t="s">
        <v>89</v>
      </c>
      <c r="D5" s="108"/>
      <c r="E5" s="107" t="s">
        <v>88</v>
      </c>
      <c r="F5" s="111"/>
      <c r="G5" s="110" t="s">
        <v>87</v>
      </c>
      <c r="H5" s="109" t="s">
        <v>86</v>
      </c>
      <c r="I5" s="108" t="s">
        <v>85</v>
      </c>
      <c r="J5" s="108"/>
      <c r="K5" s="107" t="s">
        <v>84</v>
      </c>
      <c r="L5" s="106"/>
    </row>
    <row r="6" spans="1:20" s="96" customFormat="1" ht="14.25" customHeight="1" x14ac:dyDescent="0.15">
      <c r="A6" s="105"/>
      <c r="B6" s="101"/>
      <c r="C6" s="104"/>
      <c r="D6" s="99"/>
      <c r="E6" s="98"/>
      <c r="F6" s="103"/>
      <c r="G6" s="102"/>
      <c r="H6" s="101"/>
      <c r="I6" s="100"/>
      <c r="J6" s="99"/>
      <c r="K6" s="98"/>
      <c r="L6" s="97"/>
    </row>
    <row r="7" spans="1:20" ht="14.25" customHeight="1" x14ac:dyDescent="0.15">
      <c r="A7" s="87" t="s">
        <v>83</v>
      </c>
      <c r="B7" s="86" t="s">
        <v>83</v>
      </c>
      <c r="C7" s="85">
        <v>2.7</v>
      </c>
      <c r="D7" s="84"/>
      <c r="E7" s="78">
        <v>3.5</v>
      </c>
      <c r="F7" s="95"/>
      <c r="G7" s="89"/>
      <c r="H7" s="86" t="s">
        <v>82</v>
      </c>
      <c r="I7" s="88">
        <v>1.4</v>
      </c>
      <c r="J7" s="84"/>
      <c r="K7" s="78">
        <v>4.0999999999999996</v>
      </c>
      <c r="L7" s="94"/>
      <c r="M7" s="92"/>
      <c r="N7" s="92"/>
      <c r="O7" s="92"/>
      <c r="P7" s="92"/>
      <c r="Q7" s="92"/>
      <c r="R7" s="92"/>
      <c r="S7" s="92"/>
      <c r="T7" s="93"/>
    </row>
    <row r="8" spans="1:20" ht="14.25" customHeight="1" x14ac:dyDescent="0.15">
      <c r="A8" s="87"/>
      <c r="B8" s="86"/>
      <c r="C8" s="85"/>
      <c r="D8" s="84"/>
      <c r="E8" s="78"/>
      <c r="F8" s="83"/>
      <c r="G8" s="82"/>
      <c r="H8" s="86"/>
      <c r="I8" s="88"/>
      <c r="J8" s="79"/>
      <c r="K8" s="78"/>
      <c r="L8" s="77"/>
      <c r="N8" s="92" t="s">
        <v>81</v>
      </c>
      <c r="O8" s="92"/>
      <c r="P8" s="92"/>
      <c r="Q8" s="92"/>
      <c r="R8" s="91"/>
      <c r="S8" s="91"/>
      <c r="T8" s="90"/>
    </row>
    <row r="9" spans="1:20" ht="14.25" customHeight="1" x14ac:dyDescent="0.15">
      <c r="A9" s="87" t="s">
        <v>80</v>
      </c>
      <c r="B9" s="86" t="s">
        <v>80</v>
      </c>
      <c r="C9" s="85">
        <v>1.1000000000000001</v>
      </c>
      <c r="D9" s="84"/>
      <c r="E9" s="78">
        <v>3.9</v>
      </c>
      <c r="F9" s="83"/>
      <c r="G9" s="82"/>
      <c r="H9" s="86" t="s">
        <v>79</v>
      </c>
      <c r="I9" s="88">
        <v>3</v>
      </c>
      <c r="J9" s="79"/>
      <c r="K9" s="78">
        <v>5.3</v>
      </c>
      <c r="L9" s="77"/>
      <c r="T9" s="63"/>
    </row>
    <row r="10" spans="1:20" ht="14.25" customHeight="1" x14ac:dyDescent="0.15">
      <c r="A10" s="87"/>
      <c r="B10" s="86"/>
      <c r="C10" s="85"/>
      <c r="D10" s="84"/>
      <c r="E10" s="78"/>
      <c r="F10" s="83"/>
      <c r="G10" s="82"/>
      <c r="H10" s="81"/>
      <c r="I10" s="88"/>
      <c r="J10" s="79"/>
      <c r="K10" s="78"/>
      <c r="L10" s="77"/>
      <c r="T10" s="63"/>
    </row>
    <row r="11" spans="1:20" ht="14.25" customHeight="1" x14ac:dyDescent="0.15">
      <c r="A11" s="87" t="s">
        <v>78</v>
      </c>
      <c r="B11" s="86" t="s">
        <v>78</v>
      </c>
      <c r="C11" s="85">
        <v>2.9</v>
      </c>
      <c r="D11" s="84"/>
      <c r="E11" s="78">
        <v>11.3</v>
      </c>
      <c r="F11" s="83"/>
      <c r="G11" s="89" t="s">
        <v>77</v>
      </c>
      <c r="H11" s="86" t="s">
        <v>77</v>
      </c>
      <c r="I11" s="88">
        <v>5.3</v>
      </c>
      <c r="J11" s="79"/>
      <c r="K11" s="78">
        <v>8.6</v>
      </c>
      <c r="L11" s="77"/>
      <c r="T11" s="63"/>
    </row>
    <row r="12" spans="1:20" ht="14.25" customHeight="1" x14ac:dyDescent="0.15">
      <c r="A12" s="87"/>
      <c r="B12" s="86"/>
      <c r="C12" s="85"/>
      <c r="D12" s="84"/>
      <c r="E12" s="78"/>
      <c r="F12" s="83"/>
      <c r="G12" s="82"/>
      <c r="H12" s="81"/>
      <c r="I12" s="88"/>
      <c r="J12" s="79"/>
      <c r="K12" s="78"/>
      <c r="L12" s="77"/>
      <c r="T12" s="63"/>
    </row>
    <row r="13" spans="1:20" ht="14.25" customHeight="1" x14ac:dyDescent="0.15">
      <c r="A13" s="87" t="s">
        <v>76</v>
      </c>
      <c r="B13" s="86" t="s">
        <v>76</v>
      </c>
      <c r="C13" s="85">
        <v>2.42</v>
      </c>
      <c r="D13" s="84"/>
      <c r="E13" s="78">
        <v>7.1</v>
      </c>
      <c r="F13" s="83"/>
      <c r="G13" s="82"/>
      <c r="H13" s="86" t="s">
        <v>75</v>
      </c>
      <c r="I13" s="88">
        <v>0.4</v>
      </c>
      <c r="J13" s="79"/>
      <c r="K13" s="78">
        <v>1.6</v>
      </c>
      <c r="L13" s="77"/>
    </row>
    <row r="14" spans="1:20" ht="14.25" customHeight="1" x14ac:dyDescent="0.15">
      <c r="A14" s="87"/>
      <c r="B14" s="86"/>
      <c r="C14" s="85"/>
      <c r="D14" s="84"/>
      <c r="E14" s="78"/>
      <c r="F14" s="83"/>
      <c r="G14" s="82"/>
      <c r="H14" s="81"/>
      <c r="I14" s="88"/>
      <c r="J14" s="79"/>
      <c r="K14" s="78"/>
      <c r="L14" s="77"/>
    </row>
    <row r="15" spans="1:20" ht="14.25" customHeight="1" x14ac:dyDescent="0.15">
      <c r="A15" s="87" t="s">
        <v>74</v>
      </c>
      <c r="B15" s="86" t="s">
        <v>74</v>
      </c>
      <c r="C15" s="85">
        <v>2.8</v>
      </c>
      <c r="D15" s="84"/>
      <c r="E15" s="78">
        <v>7</v>
      </c>
      <c r="F15" s="83"/>
      <c r="G15" s="89" t="s">
        <v>73</v>
      </c>
      <c r="H15" s="86" t="s">
        <v>73</v>
      </c>
      <c r="I15" s="88">
        <v>4.5</v>
      </c>
      <c r="J15" s="79"/>
      <c r="K15" s="78">
        <v>12.1</v>
      </c>
      <c r="L15" s="77"/>
    </row>
    <row r="16" spans="1:20" ht="14.25" customHeight="1" x14ac:dyDescent="0.15">
      <c r="A16" s="87"/>
      <c r="B16" s="86"/>
      <c r="C16" s="85"/>
      <c r="D16" s="84"/>
      <c r="E16" s="78"/>
      <c r="F16" s="83"/>
      <c r="G16" s="82"/>
      <c r="H16" s="81"/>
      <c r="I16" s="88"/>
      <c r="J16" s="79"/>
      <c r="K16" s="78"/>
      <c r="L16" s="77"/>
    </row>
    <row r="17" spans="1:12" ht="14.25" customHeight="1" x14ac:dyDescent="0.15">
      <c r="A17" s="87"/>
      <c r="B17" s="86" t="s">
        <v>72</v>
      </c>
      <c r="C17" s="85">
        <v>2</v>
      </c>
      <c r="D17" s="84"/>
      <c r="E17" s="78">
        <v>2.8</v>
      </c>
      <c r="F17" s="83"/>
      <c r="G17" s="89" t="s">
        <v>71</v>
      </c>
      <c r="H17" s="86" t="s">
        <v>71</v>
      </c>
      <c r="I17" s="88">
        <v>2.6</v>
      </c>
      <c r="J17" s="79"/>
      <c r="K17" s="78">
        <v>5.0999999999999996</v>
      </c>
      <c r="L17" s="77"/>
    </row>
    <row r="18" spans="1:12" ht="14.25" customHeight="1" x14ac:dyDescent="0.15">
      <c r="A18" s="87"/>
      <c r="B18" s="86"/>
      <c r="C18" s="85"/>
      <c r="D18" s="84"/>
      <c r="E18" s="78"/>
      <c r="F18" s="83"/>
      <c r="G18" s="82"/>
      <c r="H18" s="86"/>
      <c r="I18" s="88"/>
      <c r="J18" s="79"/>
      <c r="K18" s="78"/>
      <c r="L18" s="77"/>
    </row>
    <row r="19" spans="1:12" ht="14.25" customHeight="1" x14ac:dyDescent="0.15">
      <c r="A19" s="87" t="s">
        <v>70</v>
      </c>
      <c r="B19" s="86" t="s">
        <v>70</v>
      </c>
      <c r="C19" s="85">
        <v>6.2</v>
      </c>
      <c r="D19" s="84"/>
      <c r="E19" s="78">
        <v>16.2</v>
      </c>
      <c r="F19" s="83"/>
      <c r="G19" s="89" t="s">
        <v>69</v>
      </c>
      <c r="H19" s="86" t="s">
        <v>69</v>
      </c>
      <c r="I19" s="88">
        <v>3.1</v>
      </c>
      <c r="J19" s="79"/>
      <c r="K19" s="78">
        <v>4.2</v>
      </c>
      <c r="L19" s="77"/>
    </row>
    <row r="20" spans="1:12" ht="14.25" customHeight="1" x14ac:dyDescent="0.15">
      <c r="A20" s="87"/>
      <c r="B20" s="86"/>
      <c r="C20" s="85"/>
      <c r="D20" s="84"/>
      <c r="E20" s="78"/>
      <c r="F20" s="83"/>
      <c r="G20" s="82"/>
      <c r="H20" s="81"/>
      <c r="I20" s="88"/>
      <c r="J20" s="79"/>
      <c r="K20" s="78"/>
      <c r="L20" s="77"/>
    </row>
    <row r="21" spans="1:12" ht="14.25" customHeight="1" x14ac:dyDescent="0.15">
      <c r="A21" s="87"/>
      <c r="B21" s="86" t="s">
        <v>68</v>
      </c>
      <c r="C21" s="85">
        <v>2.4</v>
      </c>
      <c r="D21" s="84"/>
      <c r="E21" s="78">
        <v>4.9000000000000004</v>
      </c>
      <c r="F21" s="83"/>
      <c r="G21" s="89" t="s">
        <v>67</v>
      </c>
      <c r="H21" s="86" t="s">
        <v>67</v>
      </c>
      <c r="I21" s="88">
        <v>2.5</v>
      </c>
      <c r="J21" s="79"/>
      <c r="K21" s="78">
        <v>4.3</v>
      </c>
      <c r="L21" s="77"/>
    </row>
    <row r="22" spans="1:12" ht="14.25" customHeight="1" x14ac:dyDescent="0.15">
      <c r="A22" s="87"/>
      <c r="B22" s="86"/>
      <c r="C22" s="85"/>
      <c r="D22" s="84"/>
      <c r="E22" s="78"/>
      <c r="F22" s="83"/>
      <c r="G22" s="82"/>
      <c r="H22" s="81"/>
      <c r="I22" s="88"/>
      <c r="J22" s="79"/>
      <c r="K22" s="78"/>
      <c r="L22" s="77"/>
    </row>
    <row r="23" spans="1:12" ht="14.25" customHeight="1" x14ac:dyDescent="0.15">
      <c r="A23" s="87" t="s">
        <v>66</v>
      </c>
      <c r="B23" s="86" t="s">
        <v>66</v>
      </c>
      <c r="C23" s="85">
        <v>5.2</v>
      </c>
      <c r="D23" s="84"/>
      <c r="E23" s="78">
        <v>11.5</v>
      </c>
      <c r="F23" s="83"/>
      <c r="G23" s="89" t="s">
        <v>65</v>
      </c>
      <c r="H23" s="86" t="s">
        <v>65</v>
      </c>
      <c r="I23" s="88">
        <v>1.5</v>
      </c>
      <c r="J23" s="79"/>
      <c r="K23" s="78">
        <v>4.4000000000000004</v>
      </c>
      <c r="L23" s="77"/>
    </row>
    <row r="24" spans="1:12" ht="14.25" customHeight="1" x14ac:dyDescent="0.15">
      <c r="A24" s="87"/>
      <c r="B24" s="86"/>
      <c r="C24" s="85"/>
      <c r="D24" s="84"/>
      <c r="E24" s="78"/>
      <c r="F24" s="83"/>
      <c r="G24" s="82"/>
      <c r="H24" s="81"/>
      <c r="I24" s="88"/>
      <c r="J24" s="79"/>
      <c r="K24" s="78"/>
      <c r="L24" s="77"/>
    </row>
    <row r="25" spans="1:12" ht="14.25" customHeight="1" x14ac:dyDescent="0.15">
      <c r="A25" s="87"/>
      <c r="B25" s="86" t="s">
        <v>64</v>
      </c>
      <c r="C25" s="85">
        <v>2.6</v>
      </c>
      <c r="D25" s="84"/>
      <c r="E25" s="78">
        <v>4.3</v>
      </c>
      <c r="F25" s="83"/>
      <c r="G25" s="89" t="s">
        <v>63</v>
      </c>
      <c r="H25" s="86" t="s">
        <v>63</v>
      </c>
      <c r="I25" s="88">
        <v>1.2</v>
      </c>
      <c r="J25" s="79"/>
      <c r="K25" s="78">
        <v>7.8</v>
      </c>
      <c r="L25" s="77"/>
    </row>
    <row r="26" spans="1:12" ht="14.25" customHeight="1" x14ac:dyDescent="0.15">
      <c r="A26" s="87"/>
      <c r="B26" s="86"/>
      <c r="C26" s="85"/>
      <c r="D26" s="84"/>
      <c r="E26" s="78"/>
      <c r="F26" s="83"/>
      <c r="G26" s="82"/>
      <c r="H26" s="81"/>
      <c r="I26" s="88"/>
      <c r="J26" s="79"/>
      <c r="K26" s="78"/>
      <c r="L26" s="77"/>
    </row>
    <row r="27" spans="1:12" ht="14.25" customHeight="1" x14ac:dyDescent="0.15">
      <c r="A27" s="87" t="s">
        <v>62</v>
      </c>
      <c r="B27" s="86" t="s">
        <v>62</v>
      </c>
      <c r="C27" s="85">
        <v>5.8</v>
      </c>
      <c r="D27" s="84"/>
      <c r="E27" s="78">
        <v>11.4</v>
      </c>
      <c r="F27" s="83"/>
      <c r="G27" s="89" t="s">
        <v>61</v>
      </c>
      <c r="H27" s="86" t="s">
        <v>61</v>
      </c>
      <c r="I27" s="88">
        <v>2</v>
      </c>
      <c r="J27" s="79"/>
      <c r="K27" s="78">
        <v>3.2</v>
      </c>
      <c r="L27" s="77"/>
    </row>
    <row r="28" spans="1:12" ht="14.25" customHeight="1" x14ac:dyDescent="0.15">
      <c r="A28" s="87"/>
      <c r="B28" s="86"/>
      <c r="C28" s="85"/>
      <c r="D28" s="84"/>
      <c r="E28" s="78"/>
      <c r="F28" s="83"/>
      <c r="G28" s="82"/>
      <c r="H28" s="81"/>
      <c r="I28" s="88"/>
      <c r="J28" s="79"/>
      <c r="K28" s="78"/>
      <c r="L28" s="77"/>
    </row>
    <row r="29" spans="1:12" ht="14.25" customHeight="1" x14ac:dyDescent="0.15">
      <c r="A29" s="87"/>
      <c r="B29" s="86" t="s">
        <v>60</v>
      </c>
      <c r="C29" s="85">
        <v>1.2</v>
      </c>
      <c r="D29" s="84"/>
      <c r="E29" s="78">
        <v>2.2999999999999998</v>
      </c>
      <c r="F29" s="83"/>
      <c r="G29" s="89" t="s">
        <v>59</v>
      </c>
      <c r="H29" s="86" t="s">
        <v>59</v>
      </c>
      <c r="I29" s="88">
        <v>1.9</v>
      </c>
      <c r="J29" s="79"/>
      <c r="K29" s="78">
        <v>3.7</v>
      </c>
      <c r="L29" s="77"/>
    </row>
    <row r="30" spans="1:12" ht="14.25" customHeight="1" x14ac:dyDescent="0.15">
      <c r="A30" s="87"/>
      <c r="B30" s="86"/>
      <c r="C30" s="85"/>
      <c r="D30" s="84"/>
      <c r="E30" s="78"/>
      <c r="F30" s="83"/>
      <c r="G30" s="89"/>
      <c r="H30" s="81"/>
      <c r="I30" s="88"/>
      <c r="J30" s="79"/>
      <c r="K30" s="78"/>
      <c r="L30" s="77"/>
    </row>
    <row r="31" spans="1:12" ht="14.25" customHeight="1" x14ac:dyDescent="0.15">
      <c r="A31" s="87" t="s">
        <v>58</v>
      </c>
      <c r="B31" s="86" t="s">
        <v>58</v>
      </c>
      <c r="C31" s="85">
        <v>3.9</v>
      </c>
      <c r="D31" s="84"/>
      <c r="E31" s="78">
        <v>18.899999999999999</v>
      </c>
      <c r="F31" s="83"/>
      <c r="G31" s="82"/>
      <c r="H31" s="86" t="s">
        <v>57</v>
      </c>
      <c r="I31" s="88">
        <v>2.5</v>
      </c>
      <c r="J31" s="79"/>
      <c r="K31" s="78">
        <v>12.5</v>
      </c>
      <c r="L31" s="77"/>
    </row>
    <row r="32" spans="1:12" ht="14.25" customHeight="1" x14ac:dyDescent="0.15">
      <c r="A32" s="87"/>
      <c r="B32" s="86"/>
      <c r="C32" s="85"/>
      <c r="D32" s="84"/>
      <c r="E32" s="78"/>
      <c r="F32" s="83"/>
      <c r="G32" s="82"/>
      <c r="H32" s="81"/>
      <c r="I32" s="88"/>
      <c r="J32" s="79"/>
      <c r="K32" s="78"/>
      <c r="L32" s="77"/>
    </row>
    <row r="33" spans="1:12" ht="14.25" customHeight="1" x14ac:dyDescent="0.15">
      <c r="A33" s="87"/>
      <c r="B33" s="86" t="s">
        <v>56</v>
      </c>
      <c r="C33" s="85">
        <v>2.1</v>
      </c>
      <c r="D33" s="84"/>
      <c r="E33" s="78">
        <v>3</v>
      </c>
      <c r="F33" s="83"/>
      <c r="G33" s="82"/>
      <c r="H33" s="86" t="s">
        <v>55</v>
      </c>
      <c r="I33" s="88">
        <v>7.3</v>
      </c>
      <c r="J33" s="79"/>
      <c r="K33" s="78">
        <v>5.7</v>
      </c>
      <c r="L33" s="77"/>
    </row>
    <row r="34" spans="1:12" ht="14.25" customHeight="1" x14ac:dyDescent="0.15">
      <c r="A34" s="87"/>
      <c r="B34" s="86"/>
      <c r="C34" s="85"/>
      <c r="D34" s="84"/>
      <c r="E34" s="78"/>
      <c r="F34" s="83"/>
      <c r="G34" s="82"/>
      <c r="H34" s="86"/>
      <c r="I34" s="88"/>
      <c r="J34" s="79"/>
      <c r="K34" s="78"/>
      <c r="L34" s="77"/>
    </row>
    <row r="35" spans="1:12" ht="14.25" customHeight="1" x14ac:dyDescent="0.15">
      <c r="A35" s="87"/>
      <c r="B35" s="86" t="s">
        <v>54</v>
      </c>
      <c r="C35" s="85">
        <v>0.8</v>
      </c>
      <c r="D35" s="84"/>
      <c r="E35" s="78">
        <v>1.8</v>
      </c>
      <c r="F35" s="83"/>
      <c r="G35" s="82"/>
      <c r="H35" s="86" t="s">
        <v>53</v>
      </c>
      <c r="I35" s="88">
        <v>6.2</v>
      </c>
      <c r="J35" s="79"/>
      <c r="K35" s="78">
        <v>26.8</v>
      </c>
      <c r="L35" s="77"/>
    </row>
    <row r="36" spans="1:12" ht="14.25" customHeight="1" x14ac:dyDescent="0.15">
      <c r="A36" s="87"/>
      <c r="B36" s="86"/>
      <c r="C36" s="85"/>
      <c r="D36" s="84"/>
      <c r="E36" s="78"/>
      <c r="F36" s="83"/>
      <c r="G36" s="82"/>
      <c r="H36" s="86"/>
      <c r="I36" s="88"/>
      <c r="J36" s="79"/>
      <c r="K36" s="78"/>
      <c r="L36" s="77"/>
    </row>
    <row r="37" spans="1:12" ht="14.25" customHeight="1" x14ac:dyDescent="0.15">
      <c r="A37" s="87" t="s">
        <v>52</v>
      </c>
      <c r="B37" s="86" t="s">
        <v>52</v>
      </c>
      <c r="C37" s="85">
        <v>22.7</v>
      </c>
      <c r="D37" s="84"/>
      <c r="E37" s="78">
        <v>101.8</v>
      </c>
      <c r="F37" s="83"/>
      <c r="G37" s="82"/>
      <c r="H37" s="86" t="s">
        <v>51</v>
      </c>
      <c r="I37" s="88">
        <v>5.0999999999999996</v>
      </c>
      <c r="J37" s="79"/>
      <c r="K37" s="78">
        <v>16.8</v>
      </c>
      <c r="L37" s="77"/>
    </row>
    <row r="38" spans="1:12" ht="14.25" customHeight="1" x14ac:dyDescent="0.15">
      <c r="A38" s="87"/>
      <c r="B38" s="86"/>
      <c r="C38" s="85"/>
      <c r="D38" s="84"/>
      <c r="E38" s="78"/>
      <c r="F38" s="83"/>
      <c r="G38" s="82"/>
      <c r="H38" s="81"/>
      <c r="I38" s="88"/>
      <c r="J38" s="79"/>
      <c r="K38" s="78"/>
      <c r="L38" s="77"/>
    </row>
    <row r="39" spans="1:12" ht="14.25" customHeight="1" x14ac:dyDescent="0.15">
      <c r="A39" s="87" t="s">
        <v>50</v>
      </c>
      <c r="B39" s="86" t="s">
        <v>49</v>
      </c>
      <c r="C39" s="85">
        <v>3</v>
      </c>
      <c r="D39" s="84"/>
      <c r="E39" s="78">
        <v>6</v>
      </c>
      <c r="F39" s="83"/>
      <c r="G39" s="82"/>
      <c r="H39" s="86" t="s">
        <v>48</v>
      </c>
      <c r="I39" s="88">
        <v>1.2</v>
      </c>
      <c r="J39" s="79"/>
      <c r="K39" s="78">
        <v>1.5</v>
      </c>
      <c r="L39" s="77"/>
    </row>
    <row r="40" spans="1:12" ht="14.25" customHeight="1" x14ac:dyDescent="0.15">
      <c r="A40" s="87"/>
      <c r="B40" s="86"/>
      <c r="C40" s="85"/>
      <c r="D40" s="84"/>
      <c r="E40" s="78"/>
      <c r="F40" s="83"/>
      <c r="G40" s="82"/>
      <c r="H40" s="81"/>
      <c r="I40" s="88"/>
      <c r="J40" s="79"/>
      <c r="K40" s="78"/>
      <c r="L40" s="77"/>
    </row>
    <row r="41" spans="1:12" ht="14.25" customHeight="1" x14ac:dyDescent="0.15">
      <c r="A41" s="87" t="s">
        <v>47</v>
      </c>
      <c r="B41" s="86" t="s">
        <v>47</v>
      </c>
      <c r="C41" s="85">
        <v>2.2000000000000002</v>
      </c>
      <c r="D41" s="84"/>
      <c r="E41" s="78">
        <v>3.6</v>
      </c>
      <c r="F41" s="83"/>
      <c r="G41" s="82"/>
      <c r="H41" s="86" t="s">
        <v>46</v>
      </c>
      <c r="I41" s="88">
        <v>0.3</v>
      </c>
      <c r="J41" s="79"/>
      <c r="K41" s="78">
        <v>0.5</v>
      </c>
      <c r="L41" s="77"/>
    </row>
    <row r="42" spans="1:12" ht="14.25" customHeight="1" x14ac:dyDescent="0.15">
      <c r="A42" s="87"/>
      <c r="B42" s="86"/>
      <c r="C42" s="85"/>
      <c r="D42" s="84"/>
      <c r="E42" s="78"/>
      <c r="F42" s="83"/>
      <c r="G42" s="82"/>
      <c r="H42" s="81"/>
      <c r="I42" s="88"/>
      <c r="J42" s="79"/>
      <c r="K42" s="78"/>
      <c r="L42" s="77"/>
    </row>
    <row r="43" spans="1:12" ht="14.25" customHeight="1" x14ac:dyDescent="0.15">
      <c r="A43" s="87" t="s">
        <v>45</v>
      </c>
      <c r="B43" s="86" t="s">
        <v>45</v>
      </c>
      <c r="C43" s="85">
        <v>2</v>
      </c>
      <c r="D43" s="84"/>
      <c r="E43" s="78">
        <v>3.8</v>
      </c>
      <c r="F43" s="83"/>
      <c r="G43" s="82"/>
      <c r="H43" s="86" t="s">
        <v>44</v>
      </c>
      <c r="I43" s="88">
        <v>4.3</v>
      </c>
      <c r="J43" s="79"/>
      <c r="K43" s="78">
        <v>8.1</v>
      </c>
      <c r="L43" s="77"/>
    </row>
    <row r="44" spans="1:12" ht="14.25" customHeight="1" x14ac:dyDescent="0.15">
      <c r="A44" s="87"/>
      <c r="B44" s="86"/>
      <c r="C44" s="85"/>
      <c r="D44" s="84"/>
      <c r="E44" s="78"/>
      <c r="F44" s="83"/>
      <c r="G44" s="82"/>
      <c r="H44" s="81"/>
      <c r="I44" s="80"/>
      <c r="J44" s="79"/>
      <c r="K44" s="78"/>
      <c r="L44" s="77"/>
    </row>
    <row r="45" spans="1:12" ht="14.25" customHeight="1" x14ac:dyDescent="0.15">
      <c r="A45" s="87" t="s">
        <v>43</v>
      </c>
      <c r="B45" s="86" t="s">
        <v>43</v>
      </c>
      <c r="C45" s="85">
        <v>2.9</v>
      </c>
      <c r="D45" s="84"/>
      <c r="E45" s="78">
        <v>6.7</v>
      </c>
      <c r="F45" s="83"/>
      <c r="G45" s="82"/>
      <c r="H45" s="81"/>
      <c r="I45" s="80"/>
      <c r="J45" s="79"/>
      <c r="K45" s="78"/>
      <c r="L45" s="77"/>
    </row>
    <row r="46" spans="1:12" ht="14.25" customHeight="1" x14ac:dyDescent="0.15">
      <c r="A46" s="87"/>
      <c r="B46" s="86"/>
      <c r="C46" s="85"/>
      <c r="D46" s="84"/>
      <c r="E46" s="78"/>
      <c r="F46" s="83"/>
      <c r="G46" s="82"/>
      <c r="H46" s="81"/>
      <c r="I46" s="80"/>
      <c r="J46" s="79"/>
      <c r="K46" s="78"/>
      <c r="L46" s="77"/>
    </row>
    <row r="47" spans="1:12" ht="14.25" customHeight="1" x14ac:dyDescent="0.15">
      <c r="A47" s="87" t="s">
        <v>42</v>
      </c>
      <c r="B47" s="86" t="s">
        <v>42</v>
      </c>
      <c r="C47" s="85">
        <v>10</v>
      </c>
      <c r="D47" s="84"/>
      <c r="E47" s="78">
        <v>31</v>
      </c>
      <c r="F47" s="83"/>
      <c r="G47" s="82"/>
      <c r="H47" s="81"/>
      <c r="I47" s="80"/>
      <c r="J47" s="79"/>
      <c r="K47" s="78"/>
      <c r="L47" s="77"/>
    </row>
    <row r="48" spans="1:12" ht="14.25" customHeight="1" x14ac:dyDescent="0.15">
      <c r="A48" s="87"/>
      <c r="B48" s="86"/>
      <c r="C48" s="85"/>
      <c r="D48" s="84"/>
      <c r="E48" s="78"/>
      <c r="F48" s="83"/>
      <c r="G48" s="82"/>
      <c r="H48" s="81"/>
      <c r="I48" s="80"/>
      <c r="J48" s="79"/>
      <c r="K48" s="78"/>
      <c r="L48" s="77"/>
    </row>
    <row r="49" spans="1:12" ht="14.25" customHeight="1" x14ac:dyDescent="0.15">
      <c r="A49" s="87"/>
      <c r="B49" s="86" t="s">
        <v>41</v>
      </c>
      <c r="C49" s="85">
        <v>5</v>
      </c>
      <c r="D49" s="84"/>
      <c r="E49" s="78">
        <v>8.5</v>
      </c>
      <c r="F49" s="83"/>
      <c r="G49" s="82"/>
      <c r="H49" s="81"/>
      <c r="I49" s="80"/>
      <c r="J49" s="79"/>
      <c r="K49" s="78"/>
      <c r="L49" s="77"/>
    </row>
    <row r="50" spans="1:12" ht="14.25" customHeight="1" x14ac:dyDescent="0.15">
      <c r="A50" s="87"/>
      <c r="B50" s="86"/>
      <c r="C50" s="85"/>
      <c r="D50" s="84"/>
      <c r="E50" s="78"/>
      <c r="F50" s="83"/>
      <c r="G50" s="82"/>
      <c r="H50" s="81"/>
      <c r="I50" s="80"/>
      <c r="J50" s="79"/>
      <c r="K50" s="78"/>
      <c r="L50" s="77"/>
    </row>
    <row r="51" spans="1:12" ht="14.25" customHeight="1" x14ac:dyDescent="0.15">
      <c r="A51" s="87"/>
      <c r="B51" s="86" t="s">
        <v>40</v>
      </c>
      <c r="C51" s="85">
        <v>2.6</v>
      </c>
      <c r="D51" s="84"/>
      <c r="E51" s="78">
        <v>2.6</v>
      </c>
      <c r="F51" s="83"/>
      <c r="G51" s="82"/>
      <c r="H51" s="81"/>
      <c r="I51" s="80"/>
      <c r="J51" s="79"/>
      <c r="K51" s="78"/>
      <c r="L51" s="77"/>
    </row>
    <row r="52" spans="1:12" ht="14.25" customHeight="1" thickBot="1" x14ac:dyDescent="0.2">
      <c r="A52" s="76"/>
      <c r="B52" s="71"/>
      <c r="C52" s="75"/>
      <c r="D52" s="74"/>
      <c r="E52" s="68"/>
      <c r="F52" s="73"/>
      <c r="G52" s="72"/>
      <c r="H52" s="71"/>
      <c r="I52" s="70"/>
      <c r="J52" s="69"/>
      <c r="K52" s="68"/>
      <c r="L52" s="67"/>
    </row>
    <row r="53" spans="1:12" ht="14.25" customHeight="1" x14ac:dyDescent="0.15">
      <c r="J53" s="66" t="s">
        <v>39</v>
      </c>
      <c r="K53" s="66"/>
      <c r="L53" s="66"/>
    </row>
  </sheetData>
  <mergeCells count="7">
    <mergeCell ref="J53:L53"/>
    <mergeCell ref="I4:L4"/>
    <mergeCell ref="N4:Q4"/>
    <mergeCell ref="C5:D5"/>
    <mergeCell ref="E5:F5"/>
    <mergeCell ref="I5:J5"/>
    <mergeCell ref="K5:L5"/>
  </mergeCells>
  <phoneticPr fontId="1"/>
  <pageMargins left="0.78740157480314965" right="0.78740157480314965" top="0.78740157480314965" bottom="0.78740157480314965" header="0.51181102362204722" footer="0.51181102362204722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opLeftCell="C1" workbookViewId="0">
      <selection activeCell="M23" sqref="M23"/>
    </sheetView>
  </sheetViews>
  <sheetFormatPr defaultColWidth="9" defaultRowHeight="14.25" x14ac:dyDescent="0.15"/>
  <cols>
    <col min="1" max="1" width="18.125" style="117" customWidth="1"/>
    <col min="2" max="2" width="8.75" style="117" customWidth="1"/>
    <col min="3" max="3" width="1.875" style="116" customWidth="1"/>
    <col min="4" max="4" width="18.125" style="117" customWidth="1"/>
    <col min="5" max="5" width="8.75" style="117" customWidth="1"/>
    <col min="6" max="6" width="1.875" style="116" customWidth="1"/>
    <col min="7" max="7" width="18.125" style="117" customWidth="1"/>
    <col min="8" max="8" width="8.75" style="117" customWidth="1"/>
    <col min="9" max="9" width="1.875" style="117" customWidth="1"/>
    <col min="10" max="10" width="0.5" style="117" customWidth="1"/>
    <col min="11" max="11" width="0.5" style="116" customWidth="1"/>
    <col min="12" max="12" width="18.125" style="117" customWidth="1"/>
    <col min="13" max="13" width="8.75" style="117" customWidth="1"/>
    <col min="14" max="14" width="1.875" style="116" customWidth="1"/>
    <col min="15" max="15" width="18.125" style="117" customWidth="1"/>
    <col min="16" max="16" width="8.75" style="117" customWidth="1"/>
    <col min="17" max="17" width="1.875" style="116" customWidth="1"/>
    <col min="18" max="18" width="18.125" style="117" customWidth="1"/>
    <col min="19" max="19" width="8.75" style="117" customWidth="1"/>
    <col min="20" max="20" width="1.875" style="116" customWidth="1"/>
    <col min="21" max="21" width="9" style="116" customWidth="1"/>
    <col min="22" max="16384" width="9" style="116"/>
  </cols>
  <sheetData>
    <row r="1" spans="1:21" ht="14.25" customHeight="1" x14ac:dyDescent="0.15">
      <c r="A1" s="115" t="s">
        <v>177</v>
      </c>
      <c r="D1" s="115"/>
      <c r="G1" s="115"/>
      <c r="L1" s="115"/>
      <c r="O1" s="115"/>
      <c r="R1" s="115"/>
      <c r="T1" s="194" t="s">
        <v>176</v>
      </c>
    </row>
    <row r="2" spans="1:21" ht="18.75" customHeight="1" x14ac:dyDescent="0.15"/>
    <row r="3" spans="1:21" ht="18.75" x14ac:dyDescent="0.15">
      <c r="A3" s="193" t="s">
        <v>175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Q3" s="193"/>
      <c r="R3" s="193"/>
      <c r="S3" s="193"/>
      <c r="T3" s="193"/>
    </row>
    <row r="4" spans="1:21" ht="18.75" customHeight="1" thickBot="1" x14ac:dyDescent="0.2">
      <c r="P4" s="192" t="s">
        <v>174</v>
      </c>
      <c r="Q4" s="192"/>
      <c r="R4" s="192"/>
      <c r="S4" s="192"/>
      <c r="T4" s="192"/>
    </row>
    <row r="5" spans="1:21" s="133" customFormat="1" ht="42.75" customHeight="1" x14ac:dyDescent="0.15">
      <c r="A5" s="187" t="s">
        <v>173</v>
      </c>
      <c r="B5" s="184"/>
      <c r="C5" s="184"/>
      <c r="D5" s="185" t="s">
        <v>172</v>
      </c>
      <c r="E5" s="184"/>
      <c r="F5" s="184"/>
      <c r="G5" s="191" t="s">
        <v>171</v>
      </c>
      <c r="H5" s="190"/>
      <c r="I5" s="189"/>
      <c r="J5" s="141"/>
      <c r="K5" s="188"/>
      <c r="L5" s="187" t="s">
        <v>170</v>
      </c>
      <c r="M5" s="184"/>
      <c r="N5" s="186"/>
      <c r="O5" s="185" t="s">
        <v>169</v>
      </c>
      <c r="P5" s="184"/>
      <c r="Q5" s="184"/>
      <c r="R5" s="185" t="s">
        <v>168</v>
      </c>
      <c r="S5" s="184"/>
      <c r="T5" s="183"/>
    </row>
    <row r="6" spans="1:21" s="133" customFormat="1" ht="42.75" customHeight="1" x14ac:dyDescent="0.15">
      <c r="A6" s="179" t="s">
        <v>129</v>
      </c>
      <c r="B6" s="176" t="s">
        <v>128</v>
      </c>
      <c r="C6" s="176"/>
      <c r="D6" s="177" t="s">
        <v>129</v>
      </c>
      <c r="E6" s="176" t="s">
        <v>128</v>
      </c>
      <c r="F6" s="176"/>
      <c r="G6" s="177" t="s">
        <v>129</v>
      </c>
      <c r="H6" s="182" t="s">
        <v>128</v>
      </c>
      <c r="I6" s="175"/>
      <c r="J6" s="181"/>
      <c r="K6" s="180"/>
      <c r="L6" s="179" t="s">
        <v>129</v>
      </c>
      <c r="M6" s="176" t="s">
        <v>128</v>
      </c>
      <c r="N6" s="178"/>
      <c r="O6" s="177" t="s">
        <v>129</v>
      </c>
      <c r="P6" s="176" t="s">
        <v>128</v>
      </c>
      <c r="Q6" s="176"/>
      <c r="R6" s="177" t="s">
        <v>129</v>
      </c>
      <c r="S6" s="176" t="s">
        <v>128</v>
      </c>
      <c r="T6" s="175"/>
      <c r="U6" s="134"/>
    </row>
    <row r="7" spans="1:21" ht="14.25" customHeight="1" x14ac:dyDescent="0.15">
      <c r="A7" s="174"/>
      <c r="B7" s="171"/>
      <c r="C7" s="171"/>
      <c r="D7" s="172"/>
      <c r="E7" s="125"/>
      <c r="F7" s="125"/>
      <c r="G7" s="172"/>
      <c r="H7" s="171"/>
      <c r="I7" s="127"/>
      <c r="J7" s="171"/>
      <c r="K7" s="171"/>
      <c r="L7" s="174"/>
      <c r="M7" s="171"/>
      <c r="N7" s="173"/>
      <c r="O7" s="172"/>
      <c r="P7" s="171"/>
      <c r="Q7" s="171"/>
      <c r="R7" s="172"/>
      <c r="S7" s="171"/>
      <c r="T7" s="127"/>
      <c r="U7" s="118"/>
    </row>
    <row r="8" spans="1:21" ht="14.25" customHeight="1" x14ac:dyDescent="0.15">
      <c r="A8" s="87" t="s">
        <v>167</v>
      </c>
      <c r="B8" s="125">
        <v>700</v>
      </c>
      <c r="C8" s="125"/>
      <c r="D8" s="89" t="s">
        <v>166</v>
      </c>
      <c r="E8" s="125">
        <v>500</v>
      </c>
      <c r="F8" s="125"/>
      <c r="G8" s="89" t="s">
        <v>165</v>
      </c>
      <c r="H8" s="125">
        <v>800</v>
      </c>
      <c r="I8" s="130"/>
      <c r="J8" s="125"/>
      <c r="K8" s="125"/>
      <c r="L8" s="170" t="s">
        <v>164</v>
      </c>
      <c r="M8" s="125">
        <v>1120</v>
      </c>
      <c r="N8" s="125"/>
      <c r="O8" s="89" t="s">
        <v>163</v>
      </c>
      <c r="P8" s="125">
        <v>600</v>
      </c>
      <c r="Q8" s="125"/>
      <c r="R8" s="132" t="s">
        <v>162</v>
      </c>
      <c r="S8" s="131">
        <v>2420</v>
      </c>
      <c r="T8" s="127"/>
      <c r="U8" s="118"/>
    </row>
    <row r="9" spans="1:21" ht="14.25" customHeight="1" x14ac:dyDescent="0.15">
      <c r="A9" s="87"/>
      <c r="B9" s="125"/>
      <c r="C9" s="125"/>
      <c r="D9" s="89"/>
      <c r="E9" s="125"/>
      <c r="F9" s="125"/>
      <c r="G9" s="89"/>
      <c r="H9" s="125"/>
      <c r="I9" s="130"/>
      <c r="J9" s="125"/>
      <c r="K9" s="125"/>
      <c r="L9" s="87"/>
      <c r="M9" s="125"/>
      <c r="N9" s="128"/>
      <c r="O9" s="89"/>
      <c r="P9" s="125"/>
      <c r="Q9" s="125"/>
      <c r="R9" s="132"/>
      <c r="S9" s="131"/>
      <c r="T9" s="127"/>
      <c r="U9" s="118"/>
    </row>
    <row r="10" spans="1:21" ht="14.25" customHeight="1" x14ac:dyDescent="0.15">
      <c r="A10" s="87" t="s">
        <v>161</v>
      </c>
      <c r="B10" s="125">
        <v>100</v>
      </c>
      <c r="C10" s="125"/>
      <c r="D10" s="89" t="s">
        <v>160</v>
      </c>
      <c r="E10" s="125">
        <v>700</v>
      </c>
      <c r="F10" s="125"/>
      <c r="G10" s="89" t="s">
        <v>159</v>
      </c>
      <c r="H10" s="125">
        <v>1300</v>
      </c>
      <c r="I10" s="130"/>
      <c r="J10" s="125"/>
      <c r="K10" s="125"/>
      <c r="L10" s="87"/>
      <c r="M10" s="125"/>
      <c r="N10" s="128"/>
      <c r="O10" s="89" t="s">
        <v>158</v>
      </c>
      <c r="P10" s="125">
        <v>1800</v>
      </c>
      <c r="Q10" s="125"/>
      <c r="R10" s="132" t="s">
        <v>157</v>
      </c>
      <c r="S10" s="131">
        <v>2200</v>
      </c>
      <c r="T10" s="127"/>
      <c r="U10" s="118"/>
    </row>
    <row r="11" spans="1:21" ht="14.25" customHeight="1" x14ac:dyDescent="0.15">
      <c r="A11" s="87"/>
      <c r="B11" s="125"/>
      <c r="C11" s="125"/>
      <c r="D11" s="89"/>
      <c r="E11" s="125"/>
      <c r="F11" s="125"/>
      <c r="G11" s="89"/>
      <c r="H11" s="125"/>
      <c r="I11" s="130"/>
      <c r="J11" s="125"/>
      <c r="K11" s="125"/>
      <c r="L11" s="87"/>
      <c r="M11" s="125"/>
      <c r="N11" s="128"/>
      <c r="O11" s="89"/>
      <c r="P11" s="125"/>
      <c r="Q11" s="125"/>
      <c r="R11" s="132"/>
      <c r="S11" s="131"/>
      <c r="T11" s="127"/>
      <c r="U11" s="118"/>
    </row>
    <row r="12" spans="1:21" ht="14.25" customHeight="1" x14ac:dyDescent="0.15">
      <c r="A12" s="87" t="s">
        <v>156</v>
      </c>
      <c r="B12" s="125">
        <v>200</v>
      </c>
      <c r="C12" s="125"/>
      <c r="D12" s="89" t="s">
        <v>155</v>
      </c>
      <c r="E12" s="125">
        <v>1500</v>
      </c>
      <c r="F12" s="125"/>
      <c r="G12" s="89" t="s">
        <v>154</v>
      </c>
      <c r="H12" s="125">
        <v>1100</v>
      </c>
      <c r="I12" s="130"/>
      <c r="J12" s="125"/>
      <c r="K12" s="125"/>
      <c r="L12" s="87"/>
      <c r="M12" s="125"/>
      <c r="N12" s="128"/>
      <c r="O12" s="89" t="s">
        <v>153</v>
      </c>
      <c r="P12" s="125">
        <v>1200</v>
      </c>
      <c r="Q12" s="125"/>
      <c r="R12" s="132" t="s">
        <v>152</v>
      </c>
      <c r="S12" s="131">
        <v>500</v>
      </c>
      <c r="T12" s="127"/>
      <c r="U12" s="118"/>
    </row>
    <row r="13" spans="1:21" ht="14.25" customHeight="1" x14ac:dyDescent="0.15">
      <c r="A13" s="87"/>
      <c r="B13" s="125"/>
      <c r="C13" s="125"/>
      <c r="D13" s="89"/>
      <c r="E13" s="125"/>
      <c r="F13" s="125"/>
      <c r="G13" s="89"/>
      <c r="H13" s="125"/>
      <c r="I13" s="130"/>
      <c r="J13" s="125"/>
      <c r="K13" s="125"/>
      <c r="L13" s="87"/>
      <c r="M13" s="125"/>
      <c r="N13" s="128"/>
      <c r="O13" s="89"/>
      <c r="P13" s="125"/>
      <c r="Q13" s="125"/>
      <c r="R13" s="132"/>
      <c r="S13" s="131"/>
      <c r="T13" s="127"/>
      <c r="U13" s="118"/>
    </row>
    <row r="14" spans="1:21" ht="14.25" customHeight="1" x14ac:dyDescent="0.15">
      <c r="A14" s="87" t="s">
        <v>151</v>
      </c>
      <c r="B14" s="125">
        <v>300</v>
      </c>
      <c r="C14" s="125"/>
      <c r="D14" s="89" t="s">
        <v>150</v>
      </c>
      <c r="E14" s="125">
        <v>300</v>
      </c>
      <c r="F14" s="125"/>
      <c r="G14" s="89" t="s">
        <v>58</v>
      </c>
      <c r="H14" s="125">
        <v>1500</v>
      </c>
      <c r="I14" s="130"/>
      <c r="J14" s="125"/>
      <c r="K14" s="125"/>
      <c r="L14" s="87"/>
      <c r="M14" s="125"/>
      <c r="N14" s="128"/>
      <c r="O14" s="89" t="s">
        <v>149</v>
      </c>
      <c r="P14" s="125">
        <v>500</v>
      </c>
      <c r="Q14" s="125"/>
      <c r="R14" s="132" t="s">
        <v>148</v>
      </c>
      <c r="S14" s="131">
        <v>400</v>
      </c>
      <c r="T14" s="127"/>
      <c r="U14" s="118"/>
    </row>
    <row r="15" spans="1:21" ht="14.25" customHeight="1" x14ac:dyDescent="0.15">
      <c r="A15" s="87"/>
      <c r="B15" s="125"/>
      <c r="C15" s="125"/>
      <c r="D15" s="89"/>
      <c r="E15" s="125"/>
      <c r="F15" s="125"/>
      <c r="G15" s="89"/>
      <c r="H15" s="125"/>
      <c r="I15" s="130"/>
      <c r="J15" s="125"/>
      <c r="K15" s="125"/>
      <c r="L15" s="87"/>
      <c r="M15" s="125"/>
      <c r="N15" s="128"/>
      <c r="O15" s="89"/>
      <c r="P15" s="125"/>
      <c r="Q15" s="125"/>
      <c r="R15" s="132"/>
      <c r="S15" s="131"/>
      <c r="T15" s="127"/>
      <c r="U15" s="118"/>
    </row>
    <row r="16" spans="1:21" ht="14.25" customHeight="1" x14ac:dyDescent="0.15">
      <c r="A16" s="87" t="s">
        <v>147</v>
      </c>
      <c r="B16" s="125">
        <v>200</v>
      </c>
      <c r="C16" s="125"/>
      <c r="D16" s="89" t="s">
        <v>146</v>
      </c>
      <c r="E16" s="125">
        <v>900</v>
      </c>
      <c r="F16" s="125"/>
      <c r="G16" s="89" t="s">
        <v>145</v>
      </c>
      <c r="H16" s="125">
        <v>1100</v>
      </c>
      <c r="I16" s="130"/>
      <c r="J16" s="125"/>
      <c r="K16" s="125"/>
      <c r="L16" s="87"/>
      <c r="M16" s="125"/>
      <c r="N16" s="128"/>
      <c r="O16" s="89" t="s">
        <v>144</v>
      </c>
      <c r="P16" s="125">
        <v>600</v>
      </c>
      <c r="Q16" s="125"/>
      <c r="R16" s="132" t="s">
        <v>143</v>
      </c>
      <c r="S16" s="131">
        <v>500</v>
      </c>
      <c r="T16" s="127"/>
      <c r="U16" s="118"/>
    </row>
    <row r="17" spans="1:21" ht="14.25" customHeight="1" x14ac:dyDescent="0.15">
      <c r="A17" s="87"/>
      <c r="B17" s="125"/>
      <c r="C17" s="125"/>
      <c r="D17" s="89"/>
      <c r="E17" s="125"/>
      <c r="F17" s="125"/>
      <c r="G17" s="89"/>
      <c r="H17" s="125"/>
      <c r="I17" s="130"/>
      <c r="J17" s="125"/>
      <c r="K17" s="125"/>
      <c r="L17" s="87"/>
      <c r="M17" s="125"/>
      <c r="N17" s="128"/>
      <c r="O17" s="89"/>
      <c r="P17" s="125"/>
      <c r="Q17" s="125"/>
      <c r="R17" s="132"/>
      <c r="S17" s="131"/>
      <c r="T17" s="127"/>
      <c r="U17" s="118"/>
    </row>
    <row r="18" spans="1:21" ht="14.25" customHeight="1" x14ac:dyDescent="0.15">
      <c r="A18" s="87"/>
      <c r="B18" s="125"/>
      <c r="C18" s="125"/>
      <c r="D18" s="89" t="s">
        <v>142</v>
      </c>
      <c r="E18" s="125">
        <v>200</v>
      </c>
      <c r="F18" s="125"/>
      <c r="G18" s="89" t="s">
        <v>60</v>
      </c>
      <c r="H18" s="125">
        <v>1400</v>
      </c>
      <c r="I18" s="130"/>
      <c r="J18" s="125"/>
      <c r="K18" s="125"/>
      <c r="L18" s="87"/>
      <c r="M18" s="125"/>
      <c r="N18" s="128"/>
      <c r="O18" s="89"/>
      <c r="P18" s="125"/>
      <c r="Q18" s="125"/>
      <c r="R18" s="132" t="s">
        <v>141</v>
      </c>
      <c r="S18" s="131">
        <v>290</v>
      </c>
      <c r="T18" s="127"/>
      <c r="U18" s="118"/>
    </row>
    <row r="19" spans="1:21" ht="14.25" customHeight="1" x14ac:dyDescent="0.15">
      <c r="A19" s="87"/>
      <c r="B19" s="125"/>
      <c r="C19" s="125"/>
      <c r="D19" s="89"/>
      <c r="E19" s="125"/>
      <c r="F19" s="125"/>
      <c r="G19" s="89"/>
      <c r="H19" s="125"/>
      <c r="I19" s="130"/>
      <c r="J19" s="125"/>
      <c r="K19" s="125"/>
      <c r="L19" s="87"/>
      <c r="M19" s="125"/>
      <c r="N19" s="128"/>
      <c r="O19" s="89"/>
      <c r="P19" s="125"/>
      <c r="Q19" s="125"/>
      <c r="R19" s="132"/>
      <c r="S19" s="131"/>
      <c r="T19" s="127"/>
      <c r="U19" s="118"/>
    </row>
    <row r="20" spans="1:21" ht="14.25" customHeight="1" x14ac:dyDescent="0.15">
      <c r="A20" s="87"/>
      <c r="B20" s="125"/>
      <c r="C20" s="125"/>
      <c r="D20" s="89" t="s">
        <v>140</v>
      </c>
      <c r="E20" s="125">
        <v>1800</v>
      </c>
      <c r="F20" s="125"/>
      <c r="G20" s="89" t="s">
        <v>139</v>
      </c>
      <c r="H20" s="125">
        <v>2400</v>
      </c>
      <c r="I20" s="130"/>
      <c r="J20" s="125"/>
      <c r="K20" s="125"/>
      <c r="L20" s="87"/>
      <c r="M20" s="125"/>
      <c r="N20" s="128"/>
      <c r="O20" s="89"/>
      <c r="P20" s="125"/>
      <c r="Q20" s="125"/>
      <c r="R20" s="132" t="s">
        <v>138</v>
      </c>
      <c r="S20" s="131">
        <v>2300</v>
      </c>
      <c r="T20" s="127"/>
      <c r="U20" s="118"/>
    </row>
    <row r="21" spans="1:21" ht="14.25" customHeight="1" x14ac:dyDescent="0.15">
      <c r="A21" s="87"/>
      <c r="B21" s="125"/>
      <c r="C21" s="125"/>
      <c r="D21" s="89"/>
      <c r="E21" s="125"/>
      <c r="F21" s="125"/>
      <c r="G21" s="89"/>
      <c r="H21" s="125"/>
      <c r="I21" s="130"/>
      <c r="J21" s="125"/>
      <c r="K21" s="125"/>
      <c r="L21" s="87"/>
      <c r="M21" s="125"/>
      <c r="N21" s="128"/>
      <c r="O21" s="89"/>
      <c r="P21" s="125"/>
      <c r="Q21" s="125"/>
      <c r="R21" s="132"/>
      <c r="S21" s="131"/>
      <c r="T21" s="127"/>
      <c r="U21" s="118"/>
    </row>
    <row r="22" spans="1:21" ht="14.25" customHeight="1" x14ac:dyDescent="0.15">
      <c r="A22" s="87"/>
      <c r="B22" s="125"/>
      <c r="C22" s="125"/>
      <c r="D22" s="89" t="s">
        <v>137</v>
      </c>
      <c r="E22" s="125">
        <v>800</v>
      </c>
      <c r="F22" s="125"/>
      <c r="G22" s="89"/>
      <c r="H22" s="125"/>
      <c r="I22" s="130"/>
      <c r="J22" s="125"/>
      <c r="K22" s="125"/>
      <c r="L22" s="87"/>
      <c r="M22" s="125"/>
      <c r="N22" s="128"/>
      <c r="O22" s="89"/>
      <c r="P22" s="125"/>
      <c r="Q22" s="125"/>
      <c r="R22" s="132" t="s">
        <v>136</v>
      </c>
      <c r="S22" s="131">
        <v>1400</v>
      </c>
      <c r="T22" s="127"/>
      <c r="U22" s="118"/>
    </row>
    <row r="23" spans="1:21" ht="14.25" customHeight="1" thickBot="1" x14ac:dyDescent="0.2">
      <c r="A23" s="87"/>
      <c r="B23" s="125"/>
      <c r="C23" s="125"/>
      <c r="D23" s="89"/>
      <c r="E23" s="125"/>
      <c r="F23" s="125"/>
      <c r="G23" s="123"/>
      <c r="H23" s="122"/>
      <c r="I23" s="126"/>
      <c r="J23" s="125"/>
      <c r="K23" s="125"/>
      <c r="L23" s="169"/>
      <c r="M23" s="168"/>
      <c r="N23" s="167"/>
      <c r="O23" s="89"/>
      <c r="P23" s="125"/>
      <c r="Q23" s="125"/>
      <c r="R23" s="132"/>
      <c r="S23" s="131"/>
      <c r="T23" s="127"/>
      <c r="U23" s="118"/>
    </row>
    <row r="24" spans="1:21" s="133" customFormat="1" ht="14.25" customHeight="1" x14ac:dyDescent="0.15">
      <c r="A24" s="155" t="s">
        <v>135</v>
      </c>
      <c r="B24" s="164"/>
      <c r="C24" s="163"/>
      <c r="D24" s="165" t="s">
        <v>134</v>
      </c>
      <c r="E24" s="164"/>
      <c r="F24" s="166"/>
      <c r="G24" s="160"/>
      <c r="H24" s="160"/>
      <c r="I24" s="160"/>
      <c r="J24" s="160"/>
      <c r="K24" s="160"/>
      <c r="L24" s="155" t="s">
        <v>133</v>
      </c>
      <c r="M24" s="164"/>
      <c r="N24" s="163"/>
      <c r="O24" s="165" t="s">
        <v>132</v>
      </c>
      <c r="P24" s="164"/>
      <c r="Q24" s="163"/>
      <c r="R24" s="132" t="s">
        <v>131</v>
      </c>
      <c r="S24" s="131">
        <v>500</v>
      </c>
      <c r="T24" s="158"/>
      <c r="U24" s="134"/>
    </row>
    <row r="25" spans="1:21" s="133" customFormat="1" ht="14.25" customHeight="1" x14ac:dyDescent="0.15">
      <c r="A25" s="148"/>
      <c r="B25" s="160"/>
      <c r="C25" s="159"/>
      <c r="D25" s="161"/>
      <c r="E25" s="160"/>
      <c r="F25" s="162"/>
      <c r="G25" s="141"/>
      <c r="H25" s="141"/>
      <c r="I25" s="141"/>
      <c r="J25" s="141"/>
      <c r="K25" s="141"/>
      <c r="L25" s="148"/>
      <c r="M25" s="160"/>
      <c r="N25" s="159"/>
      <c r="O25" s="161"/>
      <c r="P25" s="160"/>
      <c r="Q25" s="159"/>
      <c r="R25" s="132"/>
      <c r="S25" s="131"/>
      <c r="T25" s="158"/>
      <c r="U25" s="134"/>
    </row>
    <row r="26" spans="1:21" s="133" customFormat="1" ht="14.25" customHeight="1" x14ac:dyDescent="0.15">
      <c r="A26" s="148"/>
      <c r="B26" s="160"/>
      <c r="C26" s="159"/>
      <c r="D26" s="161"/>
      <c r="E26" s="160"/>
      <c r="F26" s="162"/>
      <c r="G26" s="141"/>
      <c r="H26" s="141"/>
      <c r="I26" s="141"/>
      <c r="J26" s="141"/>
      <c r="K26" s="141"/>
      <c r="L26" s="148"/>
      <c r="M26" s="160"/>
      <c r="N26" s="159"/>
      <c r="O26" s="161"/>
      <c r="P26" s="160"/>
      <c r="Q26" s="159"/>
      <c r="R26" s="132" t="s">
        <v>130</v>
      </c>
      <c r="S26" s="131">
        <v>400</v>
      </c>
      <c r="T26" s="158"/>
      <c r="U26" s="134"/>
    </row>
    <row r="27" spans="1:21" s="133" customFormat="1" ht="14.25" customHeight="1" x14ac:dyDescent="0.15">
      <c r="A27" s="157" t="s">
        <v>129</v>
      </c>
      <c r="B27" s="152" t="s">
        <v>128</v>
      </c>
      <c r="C27" s="151"/>
      <c r="D27" s="153" t="s">
        <v>129</v>
      </c>
      <c r="E27" s="152" t="s">
        <v>128</v>
      </c>
      <c r="F27" s="156"/>
      <c r="G27" s="141"/>
      <c r="H27" s="145"/>
      <c r="I27" s="145"/>
      <c r="J27" s="145"/>
      <c r="K27" s="145"/>
      <c r="L27" s="155" t="s">
        <v>129</v>
      </c>
      <c r="M27" s="154" t="s">
        <v>128</v>
      </c>
      <c r="N27" s="154"/>
      <c r="O27" s="153" t="s">
        <v>129</v>
      </c>
      <c r="P27" s="152" t="s">
        <v>128</v>
      </c>
      <c r="Q27" s="151"/>
      <c r="R27" s="132"/>
      <c r="S27" s="131"/>
      <c r="T27" s="135"/>
      <c r="U27" s="134"/>
    </row>
    <row r="28" spans="1:21" s="133" customFormat="1" ht="14.25" customHeight="1" x14ac:dyDescent="0.15">
      <c r="A28" s="150"/>
      <c r="B28" s="145"/>
      <c r="C28" s="144"/>
      <c r="D28" s="146"/>
      <c r="E28" s="145"/>
      <c r="F28" s="149"/>
      <c r="G28" s="141"/>
      <c r="H28" s="129"/>
      <c r="I28" s="129"/>
      <c r="J28" s="129"/>
      <c r="K28" s="129"/>
      <c r="L28" s="148"/>
      <c r="M28" s="147"/>
      <c r="N28" s="147"/>
      <c r="O28" s="146"/>
      <c r="P28" s="145"/>
      <c r="Q28" s="144"/>
      <c r="R28" s="132" t="s">
        <v>127</v>
      </c>
      <c r="S28" s="131">
        <v>700</v>
      </c>
      <c r="T28" s="135"/>
      <c r="U28" s="134"/>
    </row>
    <row r="29" spans="1:21" s="133" customFormat="1" ht="14.25" customHeight="1" x14ac:dyDescent="0.15">
      <c r="A29" s="143"/>
      <c r="B29" s="137"/>
      <c r="C29" s="136"/>
      <c r="D29" s="138"/>
      <c r="E29" s="137"/>
      <c r="F29" s="142"/>
      <c r="G29" s="141"/>
      <c r="H29" s="129"/>
      <c r="I29" s="129"/>
      <c r="J29" s="129"/>
      <c r="K29" s="129"/>
      <c r="L29" s="140"/>
      <c r="M29" s="139"/>
      <c r="N29" s="139"/>
      <c r="O29" s="138"/>
      <c r="P29" s="137"/>
      <c r="Q29" s="136"/>
      <c r="R29" s="132"/>
      <c r="S29" s="131"/>
      <c r="T29" s="135"/>
      <c r="U29" s="134"/>
    </row>
    <row r="30" spans="1:21" ht="14.25" customHeight="1" x14ac:dyDescent="0.15">
      <c r="A30" s="87"/>
      <c r="B30" s="125"/>
      <c r="C30" s="125"/>
      <c r="D30" s="89"/>
      <c r="E30" s="125"/>
      <c r="F30" s="130"/>
      <c r="G30" s="129"/>
      <c r="H30" s="125"/>
      <c r="I30" s="125"/>
      <c r="J30" s="125"/>
      <c r="K30" s="125"/>
      <c r="L30" s="87"/>
      <c r="M30" s="125"/>
      <c r="N30" s="128"/>
      <c r="O30" s="89"/>
      <c r="P30" s="125"/>
      <c r="Q30" s="125"/>
      <c r="R30" s="132" t="s">
        <v>126</v>
      </c>
      <c r="S30" s="131">
        <v>600</v>
      </c>
      <c r="T30" s="127"/>
      <c r="U30" s="118"/>
    </row>
    <row r="31" spans="1:21" ht="14.25" customHeight="1" x14ac:dyDescent="0.15">
      <c r="A31" s="87" t="s">
        <v>125</v>
      </c>
      <c r="B31" s="125">
        <v>1400</v>
      </c>
      <c r="C31" s="128"/>
      <c r="D31" s="129" t="s">
        <v>124</v>
      </c>
      <c r="E31" s="125">
        <v>3751</v>
      </c>
      <c r="F31" s="130"/>
      <c r="G31" s="129"/>
      <c r="H31" s="125"/>
      <c r="I31" s="125"/>
      <c r="J31" s="125"/>
      <c r="K31" s="125"/>
      <c r="L31" s="87" t="s">
        <v>123</v>
      </c>
      <c r="M31" s="125">
        <v>708</v>
      </c>
      <c r="N31" s="128"/>
      <c r="O31" s="89" t="s">
        <v>122</v>
      </c>
      <c r="P31" s="125">
        <v>1000</v>
      </c>
      <c r="Q31" s="125"/>
      <c r="R31" s="132"/>
      <c r="S31" s="131"/>
      <c r="T31" s="127"/>
      <c r="U31" s="118"/>
    </row>
    <row r="32" spans="1:21" ht="14.25" customHeight="1" x14ac:dyDescent="0.15">
      <c r="A32" s="87"/>
      <c r="B32" s="125"/>
      <c r="C32" s="128"/>
      <c r="D32" s="129"/>
      <c r="E32" s="125"/>
      <c r="F32" s="130"/>
      <c r="G32" s="129"/>
      <c r="H32" s="125"/>
      <c r="I32" s="125"/>
      <c r="J32" s="125"/>
      <c r="K32" s="125"/>
      <c r="L32" s="87"/>
      <c r="M32" s="125"/>
      <c r="N32" s="128"/>
      <c r="O32" s="89"/>
      <c r="P32" s="125"/>
      <c r="Q32" s="125"/>
      <c r="R32" s="132" t="s">
        <v>121</v>
      </c>
      <c r="S32" s="131">
        <v>200</v>
      </c>
      <c r="T32" s="127"/>
      <c r="U32" s="118"/>
    </row>
    <row r="33" spans="1:21" ht="14.25" customHeight="1" x14ac:dyDescent="0.15">
      <c r="A33" s="87" t="s">
        <v>120</v>
      </c>
      <c r="B33" s="125">
        <v>2500</v>
      </c>
      <c r="C33" s="128"/>
      <c r="D33" s="129" t="s">
        <v>66</v>
      </c>
      <c r="E33" s="125">
        <v>695</v>
      </c>
      <c r="F33" s="130"/>
      <c r="G33" s="129"/>
      <c r="H33" s="125"/>
      <c r="I33" s="125"/>
      <c r="J33" s="125"/>
      <c r="K33" s="125"/>
      <c r="L33" s="87" t="s">
        <v>119</v>
      </c>
      <c r="M33" s="125">
        <v>836</v>
      </c>
      <c r="N33" s="128"/>
      <c r="O33" s="89" t="s">
        <v>118</v>
      </c>
      <c r="P33" s="125">
        <v>1300</v>
      </c>
      <c r="Q33" s="125"/>
      <c r="R33" s="132"/>
      <c r="S33" s="131"/>
      <c r="T33" s="127"/>
      <c r="U33" s="118"/>
    </row>
    <row r="34" spans="1:21" ht="14.25" customHeight="1" x14ac:dyDescent="0.15">
      <c r="A34" s="87"/>
      <c r="B34" s="125"/>
      <c r="C34" s="128"/>
      <c r="D34" s="129"/>
      <c r="E34" s="125"/>
      <c r="F34" s="130"/>
      <c r="G34" s="129"/>
      <c r="H34" s="125"/>
      <c r="I34" s="125"/>
      <c r="J34" s="125"/>
      <c r="K34" s="125"/>
      <c r="L34" s="87"/>
      <c r="M34" s="125"/>
      <c r="N34" s="128"/>
      <c r="O34" s="89"/>
      <c r="P34" s="125"/>
      <c r="Q34" s="125"/>
      <c r="R34" s="132" t="s">
        <v>117</v>
      </c>
      <c r="S34" s="131">
        <v>600</v>
      </c>
      <c r="T34" s="127"/>
      <c r="U34" s="118"/>
    </row>
    <row r="35" spans="1:21" ht="14.25" customHeight="1" x14ac:dyDescent="0.15">
      <c r="A35" s="87" t="s">
        <v>116</v>
      </c>
      <c r="B35" s="125">
        <v>500</v>
      </c>
      <c r="C35" s="128"/>
      <c r="D35" s="129" t="s">
        <v>115</v>
      </c>
      <c r="E35" s="125">
        <v>599</v>
      </c>
      <c r="F35" s="130"/>
      <c r="G35" s="129"/>
      <c r="H35" s="125"/>
      <c r="I35" s="125"/>
      <c r="J35" s="125"/>
      <c r="K35" s="125"/>
      <c r="L35" s="87" t="s">
        <v>114</v>
      </c>
      <c r="M35" s="125">
        <v>1192</v>
      </c>
      <c r="N35" s="128"/>
      <c r="O35" s="89" t="s">
        <v>113</v>
      </c>
      <c r="P35" s="125">
        <v>700</v>
      </c>
      <c r="Q35" s="125"/>
      <c r="R35" s="132"/>
      <c r="S35" s="131"/>
      <c r="T35" s="127"/>
      <c r="U35" s="118"/>
    </row>
    <row r="36" spans="1:21" ht="14.25" customHeight="1" x14ac:dyDescent="0.15">
      <c r="A36" s="87"/>
      <c r="B36" s="125"/>
      <c r="C36" s="128"/>
      <c r="D36" s="129"/>
      <c r="E36" s="125"/>
      <c r="F36" s="130"/>
      <c r="G36" s="129"/>
      <c r="H36" s="125"/>
      <c r="I36" s="125"/>
      <c r="J36" s="125"/>
      <c r="K36" s="125"/>
      <c r="L36" s="87"/>
      <c r="M36" s="125"/>
      <c r="N36" s="128"/>
      <c r="O36" s="89"/>
      <c r="P36" s="125"/>
      <c r="Q36" s="125"/>
      <c r="R36" s="89"/>
      <c r="S36" s="125"/>
      <c r="T36" s="127"/>
      <c r="U36" s="118"/>
    </row>
    <row r="37" spans="1:21" ht="14.25" customHeight="1" x14ac:dyDescent="0.15">
      <c r="A37" s="87" t="s">
        <v>112</v>
      </c>
      <c r="B37" s="125">
        <v>1400</v>
      </c>
      <c r="C37" s="128"/>
      <c r="D37" s="129" t="s">
        <v>111</v>
      </c>
      <c r="E37" s="125">
        <v>1072</v>
      </c>
      <c r="F37" s="130"/>
      <c r="G37" s="129"/>
      <c r="H37" s="125"/>
      <c r="I37" s="125"/>
      <c r="J37" s="125"/>
      <c r="K37" s="125"/>
      <c r="L37" s="87" t="s">
        <v>110</v>
      </c>
      <c r="M37" s="125">
        <v>1281</v>
      </c>
      <c r="N37" s="128"/>
      <c r="O37" s="89" t="s">
        <v>109</v>
      </c>
      <c r="P37" s="125">
        <v>1200</v>
      </c>
      <c r="Q37" s="125"/>
      <c r="R37" s="89"/>
      <c r="S37" s="125"/>
      <c r="T37" s="127"/>
      <c r="U37" s="118"/>
    </row>
    <row r="38" spans="1:21" ht="14.25" customHeight="1" x14ac:dyDescent="0.15">
      <c r="A38" s="87"/>
      <c r="B38" s="125"/>
      <c r="C38" s="128"/>
      <c r="D38" s="129"/>
      <c r="E38" s="125"/>
      <c r="F38" s="130"/>
      <c r="G38" s="129"/>
      <c r="H38" s="125"/>
      <c r="I38" s="125"/>
      <c r="J38" s="125"/>
      <c r="K38" s="125"/>
      <c r="L38" s="87"/>
      <c r="M38" s="125"/>
      <c r="N38" s="128"/>
      <c r="O38" s="89"/>
      <c r="P38" s="125"/>
      <c r="Q38" s="125"/>
      <c r="R38" s="89"/>
      <c r="S38" s="125"/>
      <c r="T38" s="127"/>
      <c r="U38" s="118"/>
    </row>
    <row r="39" spans="1:21" ht="14.25" customHeight="1" x14ac:dyDescent="0.15">
      <c r="A39" s="87" t="s">
        <v>108</v>
      </c>
      <c r="B39" s="125">
        <v>1800</v>
      </c>
      <c r="C39" s="128"/>
      <c r="D39" s="129" t="s">
        <v>107</v>
      </c>
      <c r="E39" s="125">
        <v>2781</v>
      </c>
      <c r="F39" s="130"/>
      <c r="G39" s="129"/>
      <c r="H39" s="125"/>
      <c r="I39" s="125"/>
      <c r="J39" s="125"/>
      <c r="K39" s="125"/>
      <c r="L39" s="87" t="s">
        <v>106</v>
      </c>
      <c r="M39" s="125">
        <v>1773</v>
      </c>
      <c r="N39" s="128"/>
      <c r="O39" s="89" t="s">
        <v>105</v>
      </c>
      <c r="P39" s="125">
        <v>200</v>
      </c>
      <c r="Q39" s="125"/>
      <c r="R39" s="89"/>
      <c r="S39" s="125"/>
      <c r="T39" s="127"/>
      <c r="U39" s="118"/>
    </row>
    <row r="40" spans="1:21" ht="14.25" customHeight="1" x14ac:dyDescent="0.15">
      <c r="A40" s="87"/>
      <c r="B40" s="125"/>
      <c r="C40" s="128"/>
      <c r="D40" s="129"/>
      <c r="E40" s="125"/>
      <c r="F40" s="130"/>
      <c r="G40" s="129"/>
      <c r="H40" s="125"/>
      <c r="I40" s="125"/>
      <c r="J40" s="125"/>
      <c r="K40" s="125"/>
      <c r="L40" s="87"/>
      <c r="M40" s="125"/>
      <c r="N40" s="128"/>
      <c r="O40" s="89"/>
      <c r="P40" s="125"/>
      <c r="Q40" s="125"/>
      <c r="R40" s="89"/>
      <c r="S40" s="125"/>
      <c r="T40" s="127"/>
      <c r="U40" s="118"/>
    </row>
    <row r="41" spans="1:21" ht="14.25" customHeight="1" x14ac:dyDescent="0.15">
      <c r="A41" s="87" t="s">
        <v>104</v>
      </c>
      <c r="B41" s="125">
        <v>1260</v>
      </c>
      <c r="C41" s="128"/>
      <c r="D41" s="129" t="s">
        <v>103</v>
      </c>
      <c r="E41" s="125">
        <v>41</v>
      </c>
      <c r="F41" s="130"/>
      <c r="G41" s="129"/>
      <c r="H41" s="125"/>
      <c r="I41" s="125"/>
      <c r="J41" s="125"/>
      <c r="K41" s="125"/>
      <c r="L41" s="87" t="s">
        <v>102</v>
      </c>
      <c r="M41" s="125">
        <v>551</v>
      </c>
      <c r="N41" s="128"/>
      <c r="O41" s="89"/>
      <c r="P41" s="125"/>
      <c r="Q41" s="125"/>
      <c r="R41" s="89"/>
      <c r="S41" s="125"/>
      <c r="T41" s="127"/>
      <c r="U41" s="118"/>
    </row>
    <row r="42" spans="1:21" ht="14.25" customHeight="1" x14ac:dyDescent="0.15">
      <c r="A42" s="87"/>
      <c r="B42" s="125"/>
      <c r="C42" s="128"/>
      <c r="D42" s="129"/>
      <c r="E42" s="125"/>
      <c r="F42" s="130"/>
      <c r="G42" s="129"/>
      <c r="H42" s="125"/>
      <c r="I42" s="125"/>
      <c r="J42" s="125"/>
      <c r="K42" s="125"/>
      <c r="L42" s="87"/>
      <c r="M42" s="125"/>
      <c r="N42" s="128"/>
      <c r="O42" s="89"/>
      <c r="P42" s="125"/>
      <c r="Q42" s="125"/>
      <c r="R42" s="89"/>
      <c r="S42" s="125"/>
      <c r="T42" s="127"/>
      <c r="U42" s="118"/>
    </row>
    <row r="43" spans="1:21" ht="14.25" customHeight="1" x14ac:dyDescent="0.15">
      <c r="A43" s="87" t="s">
        <v>101</v>
      </c>
      <c r="B43" s="125">
        <v>800</v>
      </c>
      <c r="C43" s="125"/>
      <c r="D43" s="89" t="s">
        <v>100</v>
      </c>
      <c r="E43" s="125">
        <v>281</v>
      </c>
      <c r="F43" s="130"/>
      <c r="G43" s="129"/>
      <c r="H43" s="125"/>
      <c r="I43" s="125"/>
      <c r="J43" s="125"/>
      <c r="K43" s="125"/>
      <c r="L43" s="87" t="s">
        <v>99</v>
      </c>
      <c r="M43" s="125">
        <v>1103</v>
      </c>
      <c r="N43" s="128"/>
      <c r="O43" s="89"/>
      <c r="P43" s="125"/>
      <c r="Q43" s="125"/>
      <c r="R43" s="89"/>
      <c r="S43" s="125"/>
      <c r="T43" s="127"/>
      <c r="U43" s="118"/>
    </row>
    <row r="44" spans="1:21" ht="14.25" customHeight="1" x14ac:dyDescent="0.15">
      <c r="A44" s="87"/>
      <c r="B44" s="125"/>
      <c r="C44" s="125"/>
      <c r="D44" s="89"/>
      <c r="E44" s="125"/>
      <c r="F44" s="130"/>
      <c r="G44" s="129"/>
      <c r="H44" s="125"/>
      <c r="I44" s="125"/>
      <c r="J44" s="125"/>
      <c r="K44" s="125"/>
      <c r="L44" s="87"/>
      <c r="M44" s="125"/>
      <c r="N44" s="128"/>
      <c r="O44" s="89"/>
      <c r="P44" s="125"/>
      <c r="Q44" s="125"/>
      <c r="R44" s="89"/>
      <c r="S44" s="125"/>
      <c r="T44" s="127"/>
      <c r="U44" s="118"/>
    </row>
    <row r="45" spans="1:21" ht="14.25" customHeight="1" x14ac:dyDescent="0.15">
      <c r="A45" s="87" t="s">
        <v>98</v>
      </c>
      <c r="B45" s="125">
        <v>490</v>
      </c>
      <c r="C45" s="125"/>
      <c r="D45" s="89"/>
      <c r="E45" s="125"/>
      <c r="F45" s="130"/>
      <c r="G45" s="129"/>
      <c r="H45" s="125"/>
      <c r="I45" s="125"/>
      <c r="J45" s="125"/>
      <c r="K45" s="125"/>
      <c r="L45" s="87" t="s">
        <v>97</v>
      </c>
      <c r="M45" s="125">
        <v>924</v>
      </c>
      <c r="N45" s="128"/>
      <c r="O45" s="89"/>
      <c r="P45" s="125"/>
      <c r="Q45" s="125"/>
      <c r="R45" s="89"/>
      <c r="S45" s="125"/>
      <c r="T45" s="127"/>
      <c r="U45" s="118"/>
    </row>
    <row r="46" spans="1:21" ht="14.25" customHeight="1" x14ac:dyDescent="0.15">
      <c r="A46" s="87"/>
      <c r="B46" s="125"/>
      <c r="C46" s="125"/>
      <c r="D46" s="89"/>
      <c r="E46" s="125"/>
      <c r="F46" s="130"/>
      <c r="G46" s="129"/>
      <c r="H46" s="125"/>
      <c r="I46" s="125"/>
      <c r="J46" s="125"/>
      <c r="K46" s="125"/>
      <c r="L46" s="87"/>
      <c r="M46" s="125"/>
      <c r="N46" s="128"/>
      <c r="O46" s="89"/>
      <c r="P46" s="125"/>
      <c r="Q46" s="125"/>
      <c r="R46" s="89"/>
      <c r="S46" s="125"/>
      <c r="T46" s="127"/>
      <c r="U46" s="118"/>
    </row>
    <row r="47" spans="1:21" ht="14.25" customHeight="1" x14ac:dyDescent="0.15">
      <c r="A47" s="87" t="s">
        <v>96</v>
      </c>
      <c r="B47" s="125">
        <v>900</v>
      </c>
      <c r="C47" s="125"/>
      <c r="D47" s="89"/>
      <c r="E47" s="125"/>
      <c r="F47" s="130"/>
      <c r="G47" s="129"/>
      <c r="H47" s="125"/>
      <c r="I47" s="125"/>
      <c r="J47" s="125"/>
      <c r="K47" s="125"/>
      <c r="L47" s="87"/>
      <c r="M47" s="125"/>
      <c r="N47" s="128"/>
      <c r="O47" s="89"/>
      <c r="P47" s="125"/>
      <c r="Q47" s="125"/>
      <c r="R47" s="89"/>
      <c r="S47" s="125"/>
      <c r="T47" s="127"/>
      <c r="U47" s="118"/>
    </row>
    <row r="48" spans="1:21" ht="14.25" customHeight="1" thickBot="1" x14ac:dyDescent="0.2">
      <c r="A48" s="76"/>
      <c r="B48" s="122"/>
      <c r="C48" s="122"/>
      <c r="D48" s="123"/>
      <c r="E48" s="122"/>
      <c r="F48" s="126"/>
      <c r="G48" s="87"/>
      <c r="H48" s="125"/>
      <c r="I48" s="125"/>
      <c r="J48" s="125"/>
      <c r="K48" s="125"/>
      <c r="L48" s="76"/>
      <c r="M48" s="122"/>
      <c r="N48" s="124"/>
      <c r="O48" s="123"/>
      <c r="P48" s="122"/>
      <c r="Q48" s="124"/>
      <c r="R48" s="123"/>
      <c r="S48" s="122"/>
      <c r="T48" s="121"/>
      <c r="U48" s="118"/>
    </row>
    <row r="49" spans="1:21" ht="14.25" customHeight="1" x14ac:dyDescent="0.15">
      <c r="A49" s="120"/>
      <c r="B49" s="120"/>
      <c r="C49" s="118"/>
      <c r="D49" s="120"/>
      <c r="E49" s="120"/>
      <c r="F49" s="118"/>
      <c r="G49" s="120"/>
      <c r="H49" s="120"/>
      <c r="I49" s="120"/>
      <c r="J49" s="120"/>
      <c r="K49" s="118"/>
      <c r="L49" s="120"/>
      <c r="M49" s="120"/>
      <c r="N49" s="118"/>
      <c r="O49" s="120"/>
      <c r="P49" s="120"/>
      <c r="Q49" s="118"/>
      <c r="R49" s="119" t="s">
        <v>95</v>
      </c>
      <c r="S49" s="119"/>
      <c r="T49" s="119"/>
      <c r="U49" s="118"/>
    </row>
  </sheetData>
  <mergeCells count="28">
    <mergeCell ref="O5:Q5"/>
    <mergeCell ref="R5:T5"/>
    <mergeCell ref="B6:C6"/>
    <mergeCell ref="E6:F6"/>
    <mergeCell ref="H6:I6"/>
    <mergeCell ref="M6:N6"/>
    <mergeCell ref="P6:Q6"/>
    <mergeCell ref="P4:T4"/>
    <mergeCell ref="A5:C5"/>
    <mergeCell ref="D5:F5"/>
    <mergeCell ref="G5:I5"/>
    <mergeCell ref="L5:N5"/>
    <mergeCell ref="D27:D29"/>
    <mergeCell ref="E27:F29"/>
    <mergeCell ref="L27:L29"/>
    <mergeCell ref="M27:N29"/>
    <mergeCell ref="O27:O29"/>
    <mergeCell ref="P27:Q29"/>
    <mergeCell ref="S6:T6"/>
    <mergeCell ref="G24:K24"/>
    <mergeCell ref="H27:K27"/>
    <mergeCell ref="R49:T49"/>
    <mergeCell ref="A24:C26"/>
    <mergeCell ref="D24:F26"/>
    <mergeCell ref="L24:N26"/>
    <mergeCell ref="O24:Q26"/>
    <mergeCell ref="A27:A29"/>
    <mergeCell ref="B27:C29"/>
  </mergeCells>
  <phoneticPr fontId="1"/>
  <dataValidations count="2">
    <dataValidation imeMode="hiragana" allowBlank="1" showInputMessage="1" showErrorMessage="1" sqref="A8:A16"/>
    <dataValidation imeMode="off" allowBlank="1" showInputMessage="1" showErrorMessage="1" sqref="B8:B16"/>
  </dataValidations>
  <pageMargins left="0.78740157480314965" right="0.78740157480314965" top="0.78740157480314965" bottom="0.78740157480314965" header="0.51181102362204722" footer="0.51181102362204722"/>
  <pageSetup paperSize="9" scale="4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4"/>
  <sheetViews>
    <sheetView zoomScale="85" zoomScaleNormal="85" workbookViewId="0">
      <selection activeCell="M26" sqref="M26"/>
    </sheetView>
  </sheetViews>
  <sheetFormatPr defaultRowHeight="14.25" x14ac:dyDescent="0.15"/>
  <cols>
    <col min="1" max="1" width="15.625" style="117" customWidth="1"/>
    <col min="2" max="2" width="5.625" style="117" customWidth="1"/>
    <col min="3" max="3" width="8.875" style="116" customWidth="1"/>
    <col min="4" max="4" width="2" style="116" customWidth="1"/>
    <col min="5" max="5" width="8.875" style="116" customWidth="1"/>
    <col min="6" max="6" width="2" style="116" customWidth="1"/>
    <col min="7" max="7" width="8.875" style="116" customWidth="1"/>
    <col min="8" max="8" width="2" style="116" customWidth="1"/>
    <col min="9" max="9" width="8.875" style="116" customWidth="1"/>
    <col min="10" max="10" width="2" style="116" customWidth="1"/>
    <col min="11" max="11" width="8.875" style="116" customWidth="1"/>
    <col min="12" max="12" width="2" style="116" customWidth="1"/>
    <col min="13" max="13" width="8.875" style="116" customWidth="1"/>
    <col min="14" max="14" width="2" style="116" customWidth="1"/>
    <col min="15" max="15" width="9" style="116" customWidth="1"/>
    <col min="16" max="16" width="2" style="116" customWidth="1"/>
    <col min="17" max="17" width="9" style="116" customWidth="1"/>
    <col min="18" max="18" width="2" style="116" customWidth="1"/>
    <col min="19" max="19" width="9" style="116" customWidth="1"/>
    <col min="20" max="20" width="2" style="116" customWidth="1"/>
    <col min="21" max="21" width="9" style="116" customWidth="1"/>
    <col min="22" max="22" width="2" style="116" customWidth="1"/>
    <col min="23" max="23" width="9" style="116" customWidth="1"/>
    <col min="24" max="24" width="2" style="116" customWidth="1"/>
    <col min="25" max="25" width="9" style="116" customWidth="1"/>
    <col min="26" max="26" width="2" style="116" customWidth="1"/>
    <col min="27" max="27" width="2.875" style="116" customWidth="1"/>
    <col min="28" max="28" width="3.375" style="116" customWidth="1"/>
    <col min="29" max="29" width="11.75" style="116" customWidth="1"/>
    <col min="30" max="30" width="9" style="116" customWidth="1"/>
    <col min="31" max="16384" width="9" style="116"/>
  </cols>
  <sheetData>
    <row r="1" spans="1:29" ht="14.25" customHeight="1" x14ac:dyDescent="0.15">
      <c r="A1" s="228" t="s">
        <v>211</v>
      </c>
      <c r="B1" s="120"/>
      <c r="C1" s="118"/>
      <c r="D1" s="118"/>
      <c r="E1" s="118"/>
      <c r="F1" s="118"/>
      <c r="G1" s="118"/>
      <c r="H1" s="118"/>
      <c r="I1" s="118"/>
      <c r="J1" s="118"/>
      <c r="N1" s="118"/>
      <c r="O1" s="118"/>
      <c r="P1" s="118"/>
      <c r="Q1" s="118"/>
      <c r="R1" s="118"/>
      <c r="S1" s="118"/>
      <c r="T1" s="118"/>
      <c r="U1" s="118"/>
      <c r="V1" s="118"/>
      <c r="Z1" s="227"/>
      <c r="AC1" s="227" t="s">
        <v>210</v>
      </c>
    </row>
    <row r="2" spans="1:29" ht="18.75" customHeight="1" x14ac:dyDescent="0.15">
      <c r="A2" s="120"/>
      <c r="B2" s="120"/>
      <c r="C2" s="118"/>
      <c r="D2" s="118"/>
      <c r="E2" s="118"/>
      <c r="F2" s="118"/>
      <c r="G2" s="118"/>
      <c r="H2" s="118"/>
      <c r="I2" s="118"/>
      <c r="J2" s="118"/>
      <c r="N2" s="118"/>
      <c r="O2" s="118"/>
      <c r="P2" s="118"/>
      <c r="Q2" s="118"/>
      <c r="R2" s="118"/>
      <c r="S2" s="118"/>
      <c r="T2" s="118"/>
      <c r="U2" s="118"/>
      <c r="V2" s="118"/>
      <c r="Z2" s="118"/>
    </row>
    <row r="3" spans="1:29" ht="18.75" x14ac:dyDescent="0.15">
      <c r="A3" s="226" t="s">
        <v>209</v>
      </c>
      <c r="B3" s="226"/>
      <c r="C3" s="118"/>
      <c r="D3" s="118"/>
      <c r="E3" s="118"/>
      <c r="F3" s="118"/>
      <c r="G3" s="118"/>
      <c r="H3" s="118"/>
      <c r="I3" s="118"/>
      <c r="J3" s="118"/>
      <c r="N3" s="118"/>
      <c r="O3" s="118"/>
      <c r="P3" s="118"/>
      <c r="Q3" s="118"/>
      <c r="R3" s="118"/>
      <c r="S3" s="118"/>
      <c r="T3" s="118"/>
      <c r="U3" s="118"/>
      <c r="V3" s="118"/>
      <c r="Z3" s="118"/>
    </row>
    <row r="4" spans="1:29" ht="18.75" customHeight="1" thickBot="1" x14ac:dyDescent="0.2">
      <c r="A4" s="120"/>
      <c r="B4" s="120"/>
      <c r="C4" s="118"/>
      <c r="D4" s="225"/>
      <c r="E4" s="118"/>
      <c r="F4" s="225"/>
      <c r="G4" s="118"/>
      <c r="H4" s="225"/>
      <c r="I4" s="118"/>
      <c r="J4" s="225"/>
      <c r="L4" s="224"/>
      <c r="N4" s="118"/>
      <c r="O4" s="223" t="s">
        <v>208</v>
      </c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</row>
    <row r="5" spans="1:29" ht="20.100000000000001" customHeight="1" x14ac:dyDescent="0.15">
      <c r="A5" s="221" t="s">
        <v>207</v>
      </c>
      <c r="B5" s="220" t="s">
        <v>206</v>
      </c>
      <c r="C5" s="217" t="s">
        <v>205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9"/>
      <c r="O5" s="218" t="s">
        <v>204</v>
      </c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6"/>
    </row>
    <row r="6" spans="1:29" ht="20.100000000000001" customHeight="1" x14ac:dyDescent="0.15">
      <c r="A6" s="215"/>
      <c r="B6" s="214"/>
      <c r="C6" s="210" t="s">
        <v>203</v>
      </c>
      <c r="D6" s="210"/>
      <c r="E6" s="210"/>
      <c r="F6" s="210"/>
      <c r="G6" s="210" t="s">
        <v>202</v>
      </c>
      <c r="H6" s="210"/>
      <c r="I6" s="210"/>
      <c r="J6" s="210"/>
      <c r="K6" s="210" t="s">
        <v>201</v>
      </c>
      <c r="L6" s="210"/>
      <c r="M6" s="210"/>
      <c r="N6" s="210"/>
      <c r="O6" s="210" t="s">
        <v>203</v>
      </c>
      <c r="P6" s="210"/>
      <c r="Q6" s="210"/>
      <c r="R6" s="210"/>
      <c r="S6" s="210" t="s">
        <v>202</v>
      </c>
      <c r="T6" s="210"/>
      <c r="U6" s="210"/>
      <c r="V6" s="210"/>
      <c r="W6" s="210" t="s">
        <v>201</v>
      </c>
      <c r="X6" s="210"/>
      <c r="Y6" s="210"/>
      <c r="Z6" s="209"/>
    </row>
    <row r="7" spans="1:29" ht="20.100000000000001" customHeight="1" x14ac:dyDescent="0.15">
      <c r="A7" s="213"/>
      <c r="B7" s="212"/>
      <c r="C7" s="210" t="s">
        <v>200</v>
      </c>
      <c r="D7" s="210"/>
      <c r="E7" s="210" t="s">
        <v>198</v>
      </c>
      <c r="F7" s="210"/>
      <c r="G7" s="210" t="s">
        <v>199</v>
      </c>
      <c r="H7" s="210"/>
      <c r="I7" s="210" t="s">
        <v>198</v>
      </c>
      <c r="J7" s="210"/>
      <c r="K7" s="211" t="s">
        <v>199</v>
      </c>
      <c r="L7" s="211"/>
      <c r="M7" s="210" t="s">
        <v>198</v>
      </c>
      <c r="N7" s="210"/>
      <c r="O7" s="210" t="s">
        <v>200</v>
      </c>
      <c r="P7" s="210"/>
      <c r="Q7" s="210" t="s">
        <v>198</v>
      </c>
      <c r="R7" s="210"/>
      <c r="S7" s="210" t="s">
        <v>199</v>
      </c>
      <c r="T7" s="210"/>
      <c r="U7" s="210" t="s">
        <v>198</v>
      </c>
      <c r="V7" s="210"/>
      <c r="W7" s="211" t="s">
        <v>199</v>
      </c>
      <c r="X7" s="211"/>
      <c r="Y7" s="210" t="s">
        <v>198</v>
      </c>
      <c r="Z7" s="209"/>
    </row>
    <row r="8" spans="1:29" ht="15" customHeight="1" x14ac:dyDescent="0.15">
      <c r="A8" s="203"/>
      <c r="B8" s="208"/>
      <c r="C8" s="171"/>
      <c r="D8" s="171"/>
      <c r="E8" s="171"/>
      <c r="F8" s="171"/>
      <c r="G8" s="171"/>
      <c r="H8" s="171"/>
      <c r="I8" s="171"/>
      <c r="J8" s="171"/>
      <c r="K8" s="125"/>
      <c r="L8" s="125"/>
      <c r="M8" s="125"/>
      <c r="N8" s="171"/>
      <c r="O8" s="171"/>
      <c r="P8" s="171"/>
      <c r="Q8" s="171"/>
      <c r="R8" s="171"/>
      <c r="S8" s="171"/>
      <c r="T8" s="171"/>
      <c r="U8" s="171"/>
      <c r="V8" s="171"/>
      <c r="W8" s="125"/>
      <c r="X8" s="125"/>
      <c r="Y8" s="125"/>
      <c r="Z8" s="127"/>
    </row>
    <row r="9" spans="1:29" x14ac:dyDescent="0.15">
      <c r="A9" s="203" t="s">
        <v>197</v>
      </c>
      <c r="B9" s="86">
        <v>31</v>
      </c>
      <c r="C9" s="202">
        <v>147</v>
      </c>
      <c r="D9" s="202"/>
      <c r="E9" s="202">
        <v>3063</v>
      </c>
      <c r="F9" s="202"/>
      <c r="G9" s="202">
        <v>234</v>
      </c>
      <c r="H9" s="202"/>
      <c r="I9" s="202">
        <v>6425</v>
      </c>
      <c r="J9" s="202"/>
      <c r="K9" s="202">
        <v>1307</v>
      </c>
      <c r="L9" s="202"/>
      <c r="M9" s="202">
        <v>13763</v>
      </c>
      <c r="N9" s="201"/>
      <c r="O9" s="200" t="s">
        <v>181</v>
      </c>
      <c r="P9" s="201"/>
      <c r="Q9" s="200" t="s">
        <v>181</v>
      </c>
      <c r="R9" s="201"/>
      <c r="S9" s="200" t="s">
        <v>181</v>
      </c>
      <c r="T9" s="201"/>
      <c r="U9" s="200" t="s">
        <v>181</v>
      </c>
      <c r="V9" s="201"/>
      <c r="W9" s="202">
        <v>1</v>
      </c>
      <c r="X9" s="202"/>
      <c r="Y9" s="202">
        <v>5</v>
      </c>
      <c r="Z9" s="130"/>
    </row>
    <row r="10" spans="1:29" x14ac:dyDescent="0.15">
      <c r="A10" s="203"/>
      <c r="B10" s="86">
        <v>2</v>
      </c>
      <c r="C10" s="202">
        <v>147</v>
      </c>
      <c r="D10" s="202"/>
      <c r="E10" s="202">
        <v>3063</v>
      </c>
      <c r="F10" s="202"/>
      <c r="G10" s="202">
        <v>234</v>
      </c>
      <c r="H10" s="202"/>
      <c r="I10" s="202">
        <v>6425</v>
      </c>
      <c r="J10" s="202"/>
      <c r="K10" s="202">
        <v>1306</v>
      </c>
      <c r="L10" s="202"/>
      <c r="M10" s="202">
        <v>13759</v>
      </c>
      <c r="N10" s="201"/>
      <c r="O10" s="200" t="s">
        <v>180</v>
      </c>
      <c r="P10" s="201"/>
      <c r="Q10" s="200" t="s">
        <v>180</v>
      </c>
      <c r="R10" s="201"/>
      <c r="S10" s="200" t="s">
        <v>180</v>
      </c>
      <c r="T10" s="201"/>
      <c r="U10" s="200" t="s">
        <v>180</v>
      </c>
      <c r="V10" s="201"/>
      <c r="W10" s="202">
        <v>1</v>
      </c>
      <c r="X10" s="202"/>
      <c r="Y10" s="202">
        <v>5</v>
      </c>
      <c r="Z10" s="130"/>
    </row>
    <row r="11" spans="1:29" x14ac:dyDescent="0.15">
      <c r="A11" s="203"/>
      <c r="B11" s="86">
        <v>3</v>
      </c>
      <c r="C11" s="202">
        <v>147</v>
      </c>
      <c r="D11" s="202"/>
      <c r="E11" s="202">
        <v>3063</v>
      </c>
      <c r="F11" s="202"/>
      <c r="G11" s="202">
        <v>234</v>
      </c>
      <c r="H11" s="202"/>
      <c r="I11" s="202">
        <v>6426</v>
      </c>
      <c r="J11" s="202"/>
      <c r="K11" s="202">
        <f>SUM(K15,K19,K23,K27,K31,K35,K39,K43,K47,K51)</f>
        <v>1306</v>
      </c>
      <c r="L11" s="202"/>
      <c r="M11" s="202">
        <f>SUM(M15,M19,M23,M27,M31,M35,M39,M43,M47,M51)</f>
        <v>13796</v>
      </c>
      <c r="N11" s="201"/>
      <c r="O11" s="201" t="s">
        <v>33</v>
      </c>
      <c r="P11" s="201"/>
      <c r="Q11" s="201" t="s">
        <v>195</v>
      </c>
      <c r="R11" s="201"/>
      <c r="S11" s="201" t="s">
        <v>33</v>
      </c>
      <c r="T11" s="201"/>
      <c r="U11" s="201" t="s">
        <v>33</v>
      </c>
      <c r="V11" s="201"/>
      <c r="W11" s="202">
        <v>1</v>
      </c>
      <c r="X11" s="201"/>
      <c r="Y11" s="202">
        <v>5</v>
      </c>
      <c r="Z11" s="130"/>
    </row>
    <row r="12" spans="1:29" x14ac:dyDescent="0.15">
      <c r="A12" s="203"/>
      <c r="B12" s="86"/>
      <c r="C12" s="202"/>
      <c r="D12" s="202"/>
      <c r="E12" s="202"/>
      <c r="F12" s="202"/>
      <c r="G12" s="202"/>
      <c r="H12" s="202"/>
      <c r="I12" s="202"/>
      <c r="K12" s="202"/>
      <c r="L12" s="202"/>
      <c r="M12" s="202"/>
      <c r="N12" s="201"/>
      <c r="O12" s="200"/>
      <c r="P12" s="201"/>
      <c r="Q12" s="200"/>
      <c r="R12" s="201"/>
      <c r="S12" s="200"/>
      <c r="T12" s="201"/>
      <c r="U12" s="200"/>
      <c r="V12" s="201"/>
      <c r="W12" s="200"/>
      <c r="X12" s="201"/>
      <c r="Y12" s="200"/>
      <c r="Z12" s="130"/>
    </row>
    <row r="13" spans="1:29" x14ac:dyDescent="0.15">
      <c r="A13" s="203" t="s">
        <v>196</v>
      </c>
      <c r="B13" s="86">
        <v>31</v>
      </c>
      <c r="C13" s="202">
        <v>9</v>
      </c>
      <c r="D13" s="202"/>
      <c r="E13" s="202">
        <v>144</v>
      </c>
      <c r="F13" s="202"/>
      <c r="G13" s="202">
        <v>37</v>
      </c>
      <c r="H13" s="202"/>
      <c r="I13" s="202">
        <v>1472</v>
      </c>
      <c r="K13" s="202">
        <v>110</v>
      </c>
      <c r="L13" s="202"/>
      <c r="M13" s="202">
        <v>1365</v>
      </c>
      <c r="N13" s="201"/>
      <c r="O13" s="200" t="s">
        <v>33</v>
      </c>
      <c r="P13" s="201"/>
      <c r="Q13" s="200" t="s">
        <v>33</v>
      </c>
      <c r="R13" s="201"/>
      <c r="S13" s="200" t="s">
        <v>33</v>
      </c>
      <c r="T13" s="201"/>
      <c r="U13" s="200" t="s">
        <v>33</v>
      </c>
      <c r="V13" s="201"/>
      <c r="W13" s="200" t="s">
        <v>33</v>
      </c>
      <c r="X13" s="201"/>
      <c r="Y13" s="200" t="s">
        <v>195</v>
      </c>
      <c r="Z13" s="130"/>
    </row>
    <row r="14" spans="1:29" x14ac:dyDescent="0.15">
      <c r="A14" s="203"/>
      <c r="B14" s="86">
        <v>2</v>
      </c>
      <c r="C14" s="202">
        <v>9</v>
      </c>
      <c r="D14" s="202"/>
      <c r="E14" s="202">
        <v>144</v>
      </c>
      <c r="F14" s="202"/>
      <c r="G14" s="202">
        <v>37</v>
      </c>
      <c r="H14" s="202"/>
      <c r="I14" s="202">
        <v>1472</v>
      </c>
      <c r="K14" s="202">
        <v>110</v>
      </c>
      <c r="L14" s="202"/>
      <c r="M14" s="202">
        <v>1365</v>
      </c>
      <c r="N14" s="201"/>
      <c r="O14" s="200" t="s">
        <v>180</v>
      </c>
      <c r="P14" s="201"/>
      <c r="Q14" s="200" t="s">
        <v>180</v>
      </c>
      <c r="R14" s="201"/>
      <c r="S14" s="200" t="s">
        <v>180</v>
      </c>
      <c r="T14" s="201"/>
      <c r="U14" s="200" t="s">
        <v>180</v>
      </c>
      <c r="V14" s="201"/>
      <c r="W14" s="200" t="s">
        <v>180</v>
      </c>
      <c r="X14" s="201"/>
      <c r="Y14" s="200" t="s">
        <v>180</v>
      </c>
      <c r="Z14" s="130"/>
    </row>
    <row r="15" spans="1:29" x14ac:dyDescent="0.15">
      <c r="A15" s="203"/>
      <c r="B15" s="86">
        <v>3</v>
      </c>
      <c r="C15" s="205">
        <v>9</v>
      </c>
      <c r="D15" s="205"/>
      <c r="E15" s="205">
        <v>144</v>
      </c>
      <c r="F15" s="205"/>
      <c r="G15" s="205">
        <v>37</v>
      </c>
      <c r="H15" s="205"/>
      <c r="I15" s="205">
        <v>1472</v>
      </c>
      <c r="J15" s="202"/>
      <c r="K15" s="202">
        <v>110</v>
      </c>
      <c r="L15" s="202"/>
      <c r="M15" s="202">
        <v>1365</v>
      </c>
      <c r="N15" s="201"/>
      <c r="O15" s="201" t="s">
        <v>33</v>
      </c>
      <c r="P15" s="201"/>
      <c r="Q15" s="201" t="s">
        <v>33</v>
      </c>
      <c r="R15" s="201"/>
      <c r="S15" s="201" t="s">
        <v>33</v>
      </c>
      <c r="T15" s="201"/>
      <c r="U15" s="201" t="s">
        <v>33</v>
      </c>
      <c r="V15" s="201"/>
      <c r="W15" s="201" t="s">
        <v>33</v>
      </c>
      <c r="X15" s="201"/>
      <c r="Y15" s="201" t="s">
        <v>184</v>
      </c>
      <c r="Z15" s="130"/>
    </row>
    <row r="16" spans="1:29" x14ac:dyDescent="0.15">
      <c r="A16" s="203"/>
      <c r="B16" s="86"/>
      <c r="D16" s="207"/>
      <c r="F16" s="207"/>
      <c r="H16" s="207"/>
      <c r="I16" s="206"/>
      <c r="J16" s="207"/>
      <c r="M16" s="206"/>
      <c r="N16" s="201"/>
      <c r="O16" s="200"/>
      <c r="P16" s="201"/>
      <c r="Q16" s="200"/>
      <c r="R16" s="201"/>
      <c r="S16" s="200"/>
      <c r="T16" s="201"/>
      <c r="U16" s="200"/>
      <c r="V16" s="201"/>
      <c r="W16" s="202"/>
      <c r="X16" s="202"/>
      <c r="Y16" s="202"/>
      <c r="Z16" s="130"/>
    </row>
    <row r="17" spans="1:26" x14ac:dyDescent="0.15">
      <c r="A17" s="203" t="s">
        <v>194</v>
      </c>
      <c r="B17" s="86">
        <v>31</v>
      </c>
      <c r="C17" s="116">
        <v>11</v>
      </c>
      <c r="D17" s="207"/>
      <c r="E17" s="116">
        <v>97</v>
      </c>
      <c r="F17" s="207"/>
      <c r="G17" s="116">
        <v>30</v>
      </c>
      <c r="H17" s="207"/>
      <c r="I17" s="206">
        <v>1198</v>
      </c>
      <c r="J17" s="207"/>
      <c r="K17" s="116">
        <v>183</v>
      </c>
      <c r="M17" s="206">
        <v>1840</v>
      </c>
      <c r="N17" s="201"/>
      <c r="O17" s="200" t="s">
        <v>32</v>
      </c>
      <c r="P17" s="201"/>
      <c r="Q17" s="200" t="s">
        <v>32</v>
      </c>
      <c r="R17" s="201"/>
      <c r="S17" s="200" t="s">
        <v>32</v>
      </c>
      <c r="T17" s="201"/>
      <c r="U17" s="200" t="s">
        <v>32</v>
      </c>
      <c r="V17" s="201"/>
      <c r="W17" s="202">
        <v>1</v>
      </c>
      <c r="X17" s="202"/>
      <c r="Y17" s="202">
        <v>5</v>
      </c>
      <c r="Z17" s="130"/>
    </row>
    <row r="18" spans="1:26" x14ac:dyDescent="0.15">
      <c r="A18" s="203"/>
      <c r="B18" s="86">
        <v>2</v>
      </c>
      <c r="C18" s="116">
        <v>11</v>
      </c>
      <c r="D18" s="207"/>
      <c r="E18" s="116">
        <v>97</v>
      </c>
      <c r="F18" s="207"/>
      <c r="G18" s="116">
        <v>30</v>
      </c>
      <c r="H18" s="207"/>
      <c r="I18" s="206">
        <v>1198</v>
      </c>
      <c r="J18" s="207"/>
      <c r="K18" s="116">
        <v>183</v>
      </c>
      <c r="M18" s="206">
        <v>1840</v>
      </c>
      <c r="N18" s="201"/>
      <c r="O18" s="200" t="s">
        <v>180</v>
      </c>
      <c r="P18" s="201"/>
      <c r="Q18" s="200" t="s">
        <v>180</v>
      </c>
      <c r="R18" s="201"/>
      <c r="S18" s="200" t="s">
        <v>180</v>
      </c>
      <c r="T18" s="201"/>
      <c r="U18" s="200" t="s">
        <v>180</v>
      </c>
      <c r="V18" s="201"/>
      <c r="W18" s="202">
        <v>1</v>
      </c>
      <c r="X18" s="202"/>
      <c r="Y18" s="202">
        <v>5</v>
      </c>
      <c r="Z18" s="130"/>
    </row>
    <row r="19" spans="1:26" x14ac:dyDescent="0.15">
      <c r="A19" s="203"/>
      <c r="B19" s="86">
        <v>3</v>
      </c>
      <c r="C19" s="202">
        <v>11</v>
      </c>
      <c r="D19" s="202"/>
      <c r="E19" s="202">
        <v>97</v>
      </c>
      <c r="F19" s="202"/>
      <c r="G19" s="202">
        <v>30</v>
      </c>
      <c r="H19" s="202"/>
      <c r="I19" s="202">
        <v>1198</v>
      </c>
      <c r="J19" s="202"/>
      <c r="K19" s="202">
        <v>183</v>
      </c>
      <c r="L19" s="202"/>
      <c r="M19" s="202">
        <v>1840</v>
      </c>
      <c r="N19" s="201"/>
      <c r="O19" s="201" t="s">
        <v>33</v>
      </c>
      <c r="P19" s="201"/>
      <c r="Q19" s="201" t="s">
        <v>33</v>
      </c>
      <c r="R19" s="201"/>
      <c r="S19" s="201" t="s">
        <v>184</v>
      </c>
      <c r="T19" s="201"/>
      <c r="U19" s="201" t="s">
        <v>184</v>
      </c>
      <c r="V19" s="201"/>
      <c r="W19" s="202">
        <v>1</v>
      </c>
      <c r="X19" s="201"/>
      <c r="Y19" s="202">
        <v>5</v>
      </c>
      <c r="Z19" s="130"/>
    </row>
    <row r="20" spans="1:26" x14ac:dyDescent="0.15">
      <c r="A20" s="203"/>
      <c r="B20" s="86"/>
      <c r="C20" s="202"/>
      <c r="D20" s="202"/>
      <c r="E20" s="202"/>
      <c r="F20" s="202"/>
      <c r="G20" s="202"/>
      <c r="H20" s="202"/>
      <c r="I20" s="202"/>
      <c r="K20" s="206"/>
      <c r="L20" s="206"/>
      <c r="M20" s="206"/>
      <c r="N20" s="201"/>
      <c r="O20" s="200"/>
      <c r="P20" s="201"/>
      <c r="Q20" s="200"/>
      <c r="R20" s="201"/>
      <c r="S20" s="200"/>
      <c r="T20" s="201"/>
      <c r="U20" s="200"/>
      <c r="V20" s="201"/>
      <c r="W20" s="200"/>
      <c r="X20" s="201"/>
      <c r="Y20" s="200"/>
      <c r="Z20" s="130"/>
    </row>
    <row r="21" spans="1:26" x14ac:dyDescent="0.15">
      <c r="A21" s="203" t="s">
        <v>193</v>
      </c>
      <c r="B21" s="86">
        <v>31</v>
      </c>
      <c r="C21" s="202">
        <v>22</v>
      </c>
      <c r="D21" s="202"/>
      <c r="E21" s="202">
        <v>899</v>
      </c>
      <c r="F21" s="202"/>
      <c r="G21" s="202">
        <v>12</v>
      </c>
      <c r="H21" s="202"/>
      <c r="I21" s="202">
        <v>412</v>
      </c>
      <c r="K21" s="206">
        <v>119</v>
      </c>
      <c r="L21" s="206"/>
      <c r="M21" s="206">
        <v>1794</v>
      </c>
      <c r="N21" s="201"/>
      <c r="O21" s="200" t="s">
        <v>181</v>
      </c>
      <c r="P21" s="201"/>
      <c r="Q21" s="200" t="s">
        <v>181</v>
      </c>
      <c r="R21" s="201"/>
      <c r="S21" s="200" t="s">
        <v>181</v>
      </c>
      <c r="T21" s="201"/>
      <c r="U21" s="200" t="s">
        <v>181</v>
      </c>
      <c r="V21" s="201"/>
      <c r="W21" s="200" t="s">
        <v>181</v>
      </c>
      <c r="X21" s="201"/>
      <c r="Y21" s="200" t="s">
        <v>181</v>
      </c>
      <c r="Z21" s="130"/>
    </row>
    <row r="22" spans="1:26" x14ac:dyDescent="0.15">
      <c r="A22" s="203"/>
      <c r="B22" s="86">
        <v>2</v>
      </c>
      <c r="C22" s="202">
        <v>22</v>
      </c>
      <c r="D22" s="202"/>
      <c r="E22" s="202">
        <v>899</v>
      </c>
      <c r="F22" s="202"/>
      <c r="G22" s="202">
        <v>12</v>
      </c>
      <c r="H22" s="202"/>
      <c r="I22" s="202">
        <v>412</v>
      </c>
      <c r="K22" s="206">
        <v>119</v>
      </c>
      <c r="L22" s="206"/>
      <c r="M22" s="206">
        <v>1794</v>
      </c>
      <c r="N22" s="201"/>
      <c r="O22" s="200" t="s">
        <v>180</v>
      </c>
      <c r="P22" s="201"/>
      <c r="Q22" s="200" t="s">
        <v>180</v>
      </c>
      <c r="R22" s="201"/>
      <c r="S22" s="200" t="s">
        <v>180</v>
      </c>
      <c r="T22" s="201"/>
      <c r="U22" s="200" t="s">
        <v>180</v>
      </c>
      <c r="V22" s="201"/>
      <c r="W22" s="200" t="s">
        <v>180</v>
      </c>
      <c r="X22" s="201"/>
      <c r="Y22" s="200" t="s">
        <v>180</v>
      </c>
      <c r="Z22" s="130"/>
    </row>
    <row r="23" spans="1:26" x14ac:dyDescent="0.15">
      <c r="A23" s="203"/>
      <c r="B23" s="86">
        <v>3</v>
      </c>
      <c r="C23" s="202">
        <v>22</v>
      </c>
      <c r="D23" s="202"/>
      <c r="E23" s="202">
        <v>899</v>
      </c>
      <c r="F23" s="202"/>
      <c r="G23" s="202">
        <v>12</v>
      </c>
      <c r="H23" s="202"/>
      <c r="I23" s="202">
        <v>412</v>
      </c>
      <c r="J23" s="202"/>
      <c r="K23" s="202">
        <v>119</v>
      </c>
      <c r="L23" s="202"/>
      <c r="M23" s="202">
        <v>1794</v>
      </c>
      <c r="N23" s="201"/>
      <c r="O23" s="201" t="s">
        <v>33</v>
      </c>
      <c r="P23" s="201"/>
      <c r="Q23" s="201" t="s">
        <v>33</v>
      </c>
      <c r="R23" s="201"/>
      <c r="S23" s="201" t="s">
        <v>33</v>
      </c>
      <c r="T23" s="201"/>
      <c r="U23" s="201" t="s">
        <v>33</v>
      </c>
      <c r="V23" s="201"/>
      <c r="W23" s="201" t="s">
        <v>33</v>
      </c>
      <c r="X23" s="201"/>
      <c r="Y23" s="201" t="s">
        <v>33</v>
      </c>
      <c r="Z23" s="130"/>
    </row>
    <row r="24" spans="1:26" x14ac:dyDescent="0.15">
      <c r="A24" s="203"/>
      <c r="B24" s="86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1"/>
      <c r="O24" s="200"/>
      <c r="P24" s="201"/>
      <c r="Q24" s="200"/>
      <c r="R24" s="201"/>
      <c r="S24" s="200"/>
      <c r="T24" s="201"/>
      <c r="U24" s="200"/>
      <c r="V24" s="201"/>
      <c r="W24" s="200"/>
      <c r="X24" s="201"/>
      <c r="Y24" s="200"/>
      <c r="Z24" s="130"/>
    </row>
    <row r="25" spans="1:26" x14ac:dyDescent="0.15">
      <c r="A25" s="203" t="s">
        <v>192</v>
      </c>
      <c r="B25" s="86">
        <v>31</v>
      </c>
      <c r="C25" s="202">
        <v>12</v>
      </c>
      <c r="D25" s="202"/>
      <c r="E25" s="202">
        <v>523</v>
      </c>
      <c r="F25" s="202"/>
      <c r="G25" s="202">
        <v>32</v>
      </c>
      <c r="H25" s="202"/>
      <c r="I25" s="202">
        <v>625</v>
      </c>
      <c r="J25" s="202"/>
      <c r="K25" s="202">
        <v>183</v>
      </c>
      <c r="L25" s="202"/>
      <c r="M25" s="202">
        <v>1772</v>
      </c>
      <c r="N25" s="201"/>
      <c r="O25" s="200" t="s">
        <v>181</v>
      </c>
      <c r="P25" s="201"/>
      <c r="Q25" s="200" t="s">
        <v>181</v>
      </c>
      <c r="R25" s="201"/>
      <c r="S25" s="200" t="s">
        <v>181</v>
      </c>
      <c r="T25" s="201"/>
      <c r="U25" s="200" t="s">
        <v>181</v>
      </c>
      <c r="V25" s="201"/>
      <c r="W25" s="200" t="s">
        <v>181</v>
      </c>
      <c r="X25" s="201"/>
      <c r="Y25" s="200" t="s">
        <v>181</v>
      </c>
      <c r="Z25" s="130"/>
    </row>
    <row r="26" spans="1:26" x14ac:dyDescent="0.15">
      <c r="A26" s="203"/>
      <c r="B26" s="86">
        <v>2</v>
      </c>
      <c r="C26" s="202">
        <v>12</v>
      </c>
      <c r="D26" s="202"/>
      <c r="E26" s="202">
        <v>523</v>
      </c>
      <c r="F26" s="202"/>
      <c r="G26" s="202">
        <v>32</v>
      </c>
      <c r="H26" s="202"/>
      <c r="I26" s="202">
        <v>625</v>
      </c>
      <c r="J26" s="202"/>
      <c r="K26" s="202">
        <v>183</v>
      </c>
      <c r="L26" s="202"/>
      <c r="M26" s="202">
        <v>1772</v>
      </c>
      <c r="N26" s="201"/>
      <c r="O26" s="200" t="s">
        <v>180</v>
      </c>
      <c r="P26" s="201"/>
      <c r="Q26" s="200" t="s">
        <v>180</v>
      </c>
      <c r="R26" s="201"/>
      <c r="S26" s="200" t="s">
        <v>180</v>
      </c>
      <c r="T26" s="201"/>
      <c r="U26" s="200" t="s">
        <v>180</v>
      </c>
      <c r="V26" s="201"/>
      <c r="W26" s="200" t="s">
        <v>180</v>
      </c>
      <c r="X26" s="201"/>
      <c r="Y26" s="200" t="s">
        <v>180</v>
      </c>
      <c r="Z26" s="130"/>
    </row>
    <row r="27" spans="1:26" x14ac:dyDescent="0.15">
      <c r="A27" s="203"/>
      <c r="B27" s="86">
        <v>3</v>
      </c>
      <c r="C27" s="202">
        <v>12</v>
      </c>
      <c r="D27" s="205"/>
      <c r="E27" s="202">
        <v>523</v>
      </c>
      <c r="F27" s="205"/>
      <c r="G27" s="202">
        <v>32</v>
      </c>
      <c r="H27" s="205"/>
      <c r="I27" s="202">
        <v>625</v>
      </c>
      <c r="J27" s="202"/>
      <c r="K27" s="202">
        <v>184</v>
      </c>
      <c r="L27" s="202"/>
      <c r="M27" s="202">
        <v>1803</v>
      </c>
      <c r="N27" s="201"/>
      <c r="O27" s="201" t="s">
        <v>33</v>
      </c>
      <c r="P27" s="201"/>
      <c r="Q27" s="201" t="s">
        <v>33</v>
      </c>
      <c r="R27" s="201"/>
      <c r="S27" s="201" t="s">
        <v>33</v>
      </c>
      <c r="T27" s="201"/>
      <c r="U27" s="201" t="s">
        <v>33</v>
      </c>
      <c r="V27" s="201"/>
      <c r="W27" s="201" t="s">
        <v>33</v>
      </c>
      <c r="X27" s="201"/>
      <c r="Y27" s="201" t="s">
        <v>179</v>
      </c>
      <c r="Z27" s="130"/>
    </row>
    <row r="28" spans="1:26" x14ac:dyDescent="0.15">
      <c r="A28" s="203"/>
      <c r="B28" s="86"/>
      <c r="C28" s="202"/>
      <c r="D28" s="205"/>
      <c r="E28" s="202"/>
      <c r="F28" s="205"/>
      <c r="G28" s="202"/>
      <c r="H28" s="205"/>
      <c r="I28" s="202"/>
      <c r="K28" s="34"/>
      <c r="L28" s="34"/>
      <c r="M28" s="34"/>
      <c r="O28" s="200"/>
      <c r="P28" s="201"/>
      <c r="Q28" s="200"/>
      <c r="R28" s="201"/>
      <c r="S28" s="200"/>
      <c r="T28" s="201"/>
      <c r="U28" s="200"/>
      <c r="V28" s="201"/>
      <c r="W28" s="200"/>
      <c r="X28" s="201"/>
      <c r="Y28" s="200"/>
      <c r="Z28" s="130"/>
    </row>
    <row r="29" spans="1:26" x14ac:dyDescent="0.15">
      <c r="A29" s="203" t="s">
        <v>191</v>
      </c>
      <c r="B29" s="86">
        <v>31</v>
      </c>
      <c r="C29" s="202">
        <v>14</v>
      </c>
      <c r="D29" s="205"/>
      <c r="E29" s="202">
        <v>345</v>
      </c>
      <c r="F29" s="205"/>
      <c r="G29" s="202">
        <v>20</v>
      </c>
      <c r="H29" s="205"/>
      <c r="I29" s="202">
        <v>575</v>
      </c>
      <c r="J29" s="205"/>
      <c r="K29" s="34">
        <v>139</v>
      </c>
      <c r="L29" s="34"/>
      <c r="M29" s="34">
        <v>2184</v>
      </c>
      <c r="O29" s="200" t="s">
        <v>181</v>
      </c>
      <c r="P29" s="201"/>
      <c r="Q29" s="200" t="s">
        <v>181</v>
      </c>
      <c r="R29" s="201"/>
      <c r="S29" s="200" t="s">
        <v>181</v>
      </c>
      <c r="T29" s="201"/>
      <c r="U29" s="200" t="s">
        <v>181</v>
      </c>
      <c r="V29" s="201"/>
      <c r="W29" s="200" t="s">
        <v>181</v>
      </c>
      <c r="X29" s="201"/>
      <c r="Y29" s="200" t="s">
        <v>181</v>
      </c>
      <c r="Z29" s="130"/>
    </row>
    <row r="30" spans="1:26" x14ac:dyDescent="0.15">
      <c r="A30" s="203"/>
      <c r="B30" s="86">
        <v>2</v>
      </c>
      <c r="C30" s="200">
        <v>14</v>
      </c>
      <c r="D30" s="205"/>
      <c r="E30" s="200">
        <v>345</v>
      </c>
      <c r="F30" s="205"/>
      <c r="G30" s="200">
        <v>20</v>
      </c>
      <c r="H30" s="205"/>
      <c r="I30" s="200">
        <v>575</v>
      </c>
      <c r="J30" s="205"/>
      <c r="K30" s="34">
        <v>139</v>
      </c>
      <c r="L30" s="34"/>
      <c r="M30" s="34">
        <v>2184</v>
      </c>
      <c r="O30" s="200" t="s">
        <v>180</v>
      </c>
      <c r="P30" s="201"/>
      <c r="Q30" s="200" t="s">
        <v>180</v>
      </c>
      <c r="R30" s="201"/>
      <c r="S30" s="200" t="s">
        <v>180</v>
      </c>
      <c r="T30" s="201"/>
      <c r="U30" s="200" t="s">
        <v>180</v>
      </c>
      <c r="V30" s="201"/>
      <c r="W30" s="200" t="s">
        <v>180</v>
      </c>
      <c r="X30" s="201"/>
      <c r="Y30" s="200" t="s">
        <v>180</v>
      </c>
      <c r="Z30" s="130"/>
    </row>
    <row r="31" spans="1:26" x14ac:dyDescent="0.15">
      <c r="A31" s="203"/>
      <c r="B31" s="86">
        <v>3</v>
      </c>
      <c r="C31" s="200" t="s">
        <v>190</v>
      </c>
      <c r="D31" s="200"/>
      <c r="E31" s="200" t="s">
        <v>189</v>
      </c>
      <c r="F31" s="202"/>
      <c r="G31" s="202">
        <v>20</v>
      </c>
      <c r="H31" s="202"/>
      <c r="I31" s="202">
        <v>575</v>
      </c>
      <c r="J31" s="202"/>
      <c r="K31" s="34">
        <v>136</v>
      </c>
      <c r="L31" s="202"/>
      <c r="M31" s="34">
        <v>2159</v>
      </c>
      <c r="N31" s="201"/>
      <c r="O31" s="201" t="s">
        <v>33</v>
      </c>
      <c r="P31" s="201"/>
      <c r="Q31" s="201" t="s">
        <v>33</v>
      </c>
      <c r="R31" s="201"/>
      <c r="S31" s="201" t="s">
        <v>33</v>
      </c>
      <c r="T31" s="201"/>
      <c r="U31" s="201" t="s">
        <v>33</v>
      </c>
      <c r="V31" s="201"/>
      <c r="W31" s="201" t="s">
        <v>33</v>
      </c>
      <c r="X31" s="201"/>
      <c r="Y31" s="201" t="s">
        <v>33</v>
      </c>
      <c r="Z31" s="130"/>
    </row>
    <row r="32" spans="1:26" x14ac:dyDescent="0.15">
      <c r="A32" s="203"/>
      <c r="B32" s="86"/>
      <c r="C32" s="200"/>
      <c r="D32" s="200"/>
      <c r="E32" s="200"/>
      <c r="F32" s="202"/>
      <c r="G32" s="202"/>
      <c r="H32" s="202"/>
      <c r="I32" s="202"/>
      <c r="J32" s="202"/>
      <c r="K32" s="202"/>
      <c r="L32" s="202"/>
      <c r="M32" s="202"/>
      <c r="N32" s="201"/>
      <c r="O32" s="200"/>
      <c r="P32" s="201"/>
      <c r="Q32" s="200"/>
      <c r="R32" s="201"/>
      <c r="S32" s="200"/>
      <c r="T32" s="201"/>
      <c r="U32" s="200"/>
      <c r="V32" s="201"/>
      <c r="W32" s="200"/>
      <c r="X32" s="201"/>
      <c r="Y32" s="200"/>
      <c r="Z32" s="130"/>
    </row>
    <row r="33" spans="1:26" x14ac:dyDescent="0.15">
      <c r="A33" s="203" t="s">
        <v>188</v>
      </c>
      <c r="B33" s="86">
        <v>31</v>
      </c>
      <c r="C33" s="200" t="s">
        <v>180</v>
      </c>
      <c r="D33" s="200"/>
      <c r="E33" s="200" t="s">
        <v>187</v>
      </c>
      <c r="F33" s="200"/>
      <c r="G33" s="202">
        <v>23</v>
      </c>
      <c r="H33" s="202"/>
      <c r="I33" s="202">
        <v>720</v>
      </c>
      <c r="J33" s="200"/>
      <c r="K33" s="202">
        <v>86</v>
      </c>
      <c r="L33" s="202"/>
      <c r="M33" s="202">
        <v>1030</v>
      </c>
      <c r="N33" s="201"/>
      <c r="O33" s="200" t="s">
        <v>181</v>
      </c>
      <c r="P33" s="201"/>
      <c r="Q33" s="200" t="s">
        <v>181</v>
      </c>
      <c r="R33" s="201"/>
      <c r="S33" s="200" t="s">
        <v>181</v>
      </c>
      <c r="T33" s="201"/>
      <c r="U33" s="200" t="s">
        <v>181</v>
      </c>
      <c r="V33" s="201"/>
      <c r="W33" s="200" t="s">
        <v>181</v>
      </c>
      <c r="X33" s="201"/>
      <c r="Y33" s="200" t="s">
        <v>181</v>
      </c>
      <c r="Z33" s="130"/>
    </row>
    <row r="34" spans="1:26" x14ac:dyDescent="0.15">
      <c r="A34" s="203"/>
      <c r="B34" s="86">
        <v>2</v>
      </c>
      <c r="C34" s="200" t="s">
        <v>180</v>
      </c>
      <c r="D34" s="200"/>
      <c r="E34" s="200" t="s">
        <v>180</v>
      </c>
      <c r="F34" s="200"/>
      <c r="G34" s="202">
        <v>23</v>
      </c>
      <c r="H34" s="202"/>
      <c r="I34" s="202">
        <v>720</v>
      </c>
      <c r="J34" s="200"/>
      <c r="K34" s="202">
        <v>86</v>
      </c>
      <c r="L34" s="202"/>
      <c r="M34" s="202">
        <v>1030</v>
      </c>
      <c r="N34" s="201"/>
      <c r="O34" s="200" t="s">
        <v>180</v>
      </c>
      <c r="P34" s="201"/>
      <c r="Q34" s="200" t="s">
        <v>180</v>
      </c>
      <c r="R34" s="201"/>
      <c r="S34" s="200" t="s">
        <v>180</v>
      </c>
      <c r="T34" s="201"/>
      <c r="U34" s="200" t="s">
        <v>180</v>
      </c>
      <c r="V34" s="201"/>
      <c r="W34" s="200" t="s">
        <v>180</v>
      </c>
      <c r="X34" s="201"/>
      <c r="Y34" s="200" t="s">
        <v>180</v>
      </c>
      <c r="Z34" s="130"/>
    </row>
    <row r="35" spans="1:26" x14ac:dyDescent="0.15">
      <c r="A35" s="203"/>
      <c r="B35" s="86">
        <v>3</v>
      </c>
      <c r="C35" s="202" t="s">
        <v>33</v>
      </c>
      <c r="D35" s="202"/>
      <c r="E35" s="202" t="s">
        <v>33</v>
      </c>
      <c r="F35" s="202"/>
      <c r="G35" s="202">
        <v>23</v>
      </c>
      <c r="H35" s="202"/>
      <c r="I35" s="202">
        <v>720</v>
      </c>
      <c r="J35" s="202"/>
      <c r="K35" s="202">
        <v>86</v>
      </c>
      <c r="L35" s="202"/>
      <c r="M35" s="202">
        <v>1030</v>
      </c>
      <c r="N35" s="201"/>
      <c r="O35" s="201" t="s">
        <v>33</v>
      </c>
      <c r="P35" s="201"/>
      <c r="Q35" s="201" t="s">
        <v>33</v>
      </c>
      <c r="R35" s="201"/>
      <c r="S35" s="201" t="s">
        <v>33</v>
      </c>
      <c r="T35" s="201"/>
      <c r="U35" s="201" t="s">
        <v>33</v>
      </c>
      <c r="V35" s="201"/>
      <c r="W35" s="201" t="s">
        <v>33</v>
      </c>
      <c r="X35" s="201"/>
      <c r="Y35" s="201" t="s">
        <v>33</v>
      </c>
      <c r="Z35" s="130"/>
    </row>
    <row r="36" spans="1:26" x14ac:dyDescent="0.15">
      <c r="A36" s="203"/>
      <c r="B36" s="86"/>
      <c r="C36" s="202"/>
      <c r="D36" s="202"/>
      <c r="E36" s="202"/>
      <c r="F36" s="202"/>
      <c r="G36" s="202"/>
      <c r="H36" s="202"/>
      <c r="I36" s="202"/>
      <c r="J36" s="201"/>
      <c r="K36" s="202"/>
      <c r="L36" s="201"/>
      <c r="M36" s="202"/>
      <c r="N36" s="201"/>
      <c r="O36" s="200"/>
      <c r="P36" s="201"/>
      <c r="Q36" s="200"/>
      <c r="R36" s="201"/>
      <c r="S36" s="200"/>
      <c r="T36" s="201"/>
      <c r="U36" s="200"/>
      <c r="V36" s="201"/>
      <c r="W36" s="200"/>
      <c r="X36" s="201"/>
      <c r="Y36" s="200"/>
      <c r="Z36" s="130"/>
    </row>
    <row r="37" spans="1:26" x14ac:dyDescent="0.15">
      <c r="A37" s="203" t="s">
        <v>186</v>
      </c>
      <c r="B37" s="86">
        <v>31</v>
      </c>
      <c r="C37" s="202">
        <v>27</v>
      </c>
      <c r="D37" s="202"/>
      <c r="E37" s="202">
        <v>616</v>
      </c>
      <c r="F37" s="202"/>
      <c r="G37" s="202">
        <v>11</v>
      </c>
      <c r="H37" s="202"/>
      <c r="I37" s="202">
        <v>583</v>
      </c>
      <c r="J37" s="201"/>
      <c r="K37" s="202">
        <v>71</v>
      </c>
      <c r="L37" s="201"/>
      <c r="M37" s="202">
        <v>606</v>
      </c>
      <c r="N37" s="201"/>
      <c r="O37" s="200" t="s">
        <v>33</v>
      </c>
      <c r="P37" s="201"/>
      <c r="Q37" s="200" t="s">
        <v>33</v>
      </c>
      <c r="R37" s="201"/>
      <c r="S37" s="200" t="s">
        <v>33</v>
      </c>
      <c r="T37" s="201"/>
      <c r="U37" s="200" t="s">
        <v>33</v>
      </c>
      <c r="V37" s="201"/>
      <c r="W37" s="200" t="s">
        <v>33</v>
      </c>
      <c r="X37" s="201"/>
      <c r="Y37" s="200" t="s">
        <v>33</v>
      </c>
      <c r="Z37" s="130"/>
    </row>
    <row r="38" spans="1:26" x14ac:dyDescent="0.15">
      <c r="A38" s="203"/>
      <c r="B38" s="86">
        <v>2</v>
      </c>
      <c r="C38" s="202">
        <v>27</v>
      </c>
      <c r="D38" s="202"/>
      <c r="E38" s="202">
        <v>616</v>
      </c>
      <c r="F38" s="202"/>
      <c r="G38" s="202">
        <v>11</v>
      </c>
      <c r="H38" s="202"/>
      <c r="I38" s="202">
        <v>583</v>
      </c>
      <c r="J38" s="201"/>
      <c r="K38" s="202">
        <v>71</v>
      </c>
      <c r="L38" s="201"/>
      <c r="M38" s="202">
        <v>606</v>
      </c>
      <c r="N38" s="201"/>
      <c r="O38" s="200" t="s">
        <v>180</v>
      </c>
      <c r="P38" s="201"/>
      <c r="Q38" s="200" t="s">
        <v>180</v>
      </c>
      <c r="R38" s="201"/>
      <c r="S38" s="200" t="s">
        <v>180</v>
      </c>
      <c r="T38" s="201"/>
      <c r="U38" s="200" t="s">
        <v>180</v>
      </c>
      <c r="V38" s="201"/>
      <c r="W38" s="200" t="s">
        <v>180</v>
      </c>
      <c r="X38" s="201"/>
      <c r="Y38" s="200" t="s">
        <v>180</v>
      </c>
      <c r="Z38" s="130"/>
    </row>
    <row r="39" spans="1:26" x14ac:dyDescent="0.15">
      <c r="A39" s="203"/>
      <c r="B39" s="86">
        <v>3</v>
      </c>
      <c r="C39" s="202">
        <v>27</v>
      </c>
      <c r="D39" s="202"/>
      <c r="E39" s="202">
        <v>616</v>
      </c>
      <c r="F39" s="202"/>
      <c r="G39" s="202">
        <v>11</v>
      </c>
      <c r="H39" s="202"/>
      <c r="I39" s="202">
        <v>583</v>
      </c>
      <c r="J39" s="202"/>
      <c r="K39" s="202">
        <v>73</v>
      </c>
      <c r="L39" s="202"/>
      <c r="M39" s="202">
        <v>637</v>
      </c>
      <c r="N39" s="201"/>
      <c r="O39" s="201" t="s">
        <v>33</v>
      </c>
      <c r="P39" s="201"/>
      <c r="Q39" s="201" t="s">
        <v>33</v>
      </c>
      <c r="R39" s="201"/>
      <c r="S39" s="201" t="s">
        <v>33</v>
      </c>
      <c r="T39" s="201"/>
      <c r="U39" s="201" t="s">
        <v>33</v>
      </c>
      <c r="V39" s="201"/>
      <c r="W39" s="201" t="s">
        <v>33</v>
      </c>
      <c r="X39" s="201"/>
      <c r="Y39" s="201" t="s">
        <v>33</v>
      </c>
      <c r="Z39" s="130"/>
    </row>
    <row r="40" spans="1:26" x14ac:dyDescent="0.15">
      <c r="A40" s="203"/>
      <c r="B40" s="86"/>
      <c r="C40" s="202"/>
      <c r="D40" s="202"/>
      <c r="E40" s="202"/>
      <c r="F40" s="202"/>
      <c r="G40" s="202"/>
      <c r="H40" s="202"/>
      <c r="I40" s="202"/>
      <c r="K40" s="202"/>
      <c r="L40" s="202"/>
      <c r="M40" s="202"/>
      <c r="N40" s="201"/>
      <c r="O40" s="200"/>
      <c r="P40" s="201"/>
      <c r="Q40" s="200"/>
      <c r="R40" s="201"/>
      <c r="S40" s="200"/>
      <c r="T40" s="201"/>
      <c r="U40" s="200"/>
      <c r="V40" s="201"/>
      <c r="W40" s="200"/>
      <c r="X40" s="201"/>
      <c r="Y40" s="200"/>
      <c r="Z40" s="130"/>
    </row>
    <row r="41" spans="1:26" x14ac:dyDescent="0.15">
      <c r="A41" s="203" t="s">
        <v>185</v>
      </c>
      <c r="B41" s="86">
        <v>31</v>
      </c>
      <c r="C41" s="202">
        <v>22</v>
      </c>
      <c r="D41" s="202"/>
      <c r="E41" s="202">
        <v>148</v>
      </c>
      <c r="F41" s="202"/>
      <c r="G41" s="202">
        <v>26</v>
      </c>
      <c r="H41" s="202"/>
      <c r="I41" s="202">
        <v>311</v>
      </c>
      <c r="J41" s="202"/>
      <c r="K41" s="202">
        <v>233</v>
      </c>
      <c r="L41" s="202"/>
      <c r="M41" s="202">
        <v>1211</v>
      </c>
      <c r="N41" s="201"/>
      <c r="O41" s="200" t="s">
        <v>181</v>
      </c>
      <c r="P41" s="201"/>
      <c r="Q41" s="200" t="s">
        <v>181</v>
      </c>
      <c r="R41" s="201"/>
      <c r="S41" s="200" t="s">
        <v>33</v>
      </c>
      <c r="T41" s="201"/>
      <c r="U41" s="200" t="s">
        <v>33</v>
      </c>
      <c r="V41" s="201"/>
      <c r="W41" s="200" t="s">
        <v>184</v>
      </c>
      <c r="X41" s="201"/>
      <c r="Y41" s="200" t="s">
        <v>33</v>
      </c>
      <c r="Z41" s="130"/>
    </row>
    <row r="42" spans="1:26" x14ac:dyDescent="0.15">
      <c r="A42" s="203"/>
      <c r="B42" s="86">
        <v>2</v>
      </c>
      <c r="C42" s="202">
        <v>22</v>
      </c>
      <c r="D42" s="202"/>
      <c r="E42" s="202">
        <v>148</v>
      </c>
      <c r="F42" s="202"/>
      <c r="G42" s="202">
        <v>26</v>
      </c>
      <c r="H42" s="202"/>
      <c r="I42" s="202">
        <v>311</v>
      </c>
      <c r="J42" s="202"/>
      <c r="K42" s="202">
        <v>232</v>
      </c>
      <c r="L42" s="202"/>
      <c r="M42" s="202">
        <v>1207</v>
      </c>
      <c r="N42" s="201"/>
      <c r="O42" s="200" t="s">
        <v>180</v>
      </c>
      <c r="P42" s="201"/>
      <c r="Q42" s="200" t="s">
        <v>180</v>
      </c>
      <c r="R42" s="201"/>
      <c r="S42" s="200" t="s">
        <v>180</v>
      </c>
      <c r="T42" s="201"/>
      <c r="U42" s="200" t="s">
        <v>180</v>
      </c>
      <c r="V42" s="201"/>
      <c r="W42" s="200" t="s">
        <v>180</v>
      </c>
      <c r="X42" s="201"/>
      <c r="Y42" s="200" t="s">
        <v>180</v>
      </c>
      <c r="Z42" s="130"/>
    </row>
    <row r="43" spans="1:26" x14ac:dyDescent="0.15">
      <c r="A43" s="203"/>
      <c r="B43" s="86">
        <v>3</v>
      </c>
      <c r="C43" s="202">
        <v>22</v>
      </c>
      <c r="D43" s="202"/>
      <c r="E43" s="202">
        <v>148</v>
      </c>
      <c r="F43" s="202"/>
      <c r="G43" s="202">
        <v>26</v>
      </c>
      <c r="H43" s="202"/>
      <c r="I43" s="202">
        <v>311</v>
      </c>
      <c r="K43" s="202">
        <v>232</v>
      </c>
      <c r="L43" s="202"/>
      <c r="M43" s="202">
        <v>1207</v>
      </c>
      <c r="N43" s="201"/>
      <c r="O43" s="200" t="s">
        <v>33</v>
      </c>
      <c r="P43" s="201"/>
      <c r="Q43" s="200" t="s">
        <v>33</v>
      </c>
      <c r="R43" s="201"/>
      <c r="S43" s="200" t="s">
        <v>33</v>
      </c>
      <c r="T43" s="201"/>
      <c r="U43" s="200" t="s">
        <v>33</v>
      </c>
      <c r="V43" s="201"/>
      <c r="W43" s="200" t="s">
        <v>33</v>
      </c>
      <c r="X43" s="201"/>
      <c r="Y43" s="200" t="s">
        <v>33</v>
      </c>
      <c r="Z43" s="130"/>
    </row>
    <row r="44" spans="1:26" x14ac:dyDescent="0.15">
      <c r="A44" s="203"/>
      <c r="B44" s="86"/>
      <c r="C44" s="202"/>
      <c r="D44" s="202"/>
      <c r="E44" s="202"/>
      <c r="F44" s="202"/>
      <c r="G44" s="202"/>
      <c r="H44" s="202"/>
      <c r="I44" s="202"/>
      <c r="K44" s="204"/>
      <c r="L44" s="204"/>
      <c r="M44" s="204"/>
      <c r="N44" s="201"/>
      <c r="O44" s="200"/>
      <c r="P44" s="201"/>
      <c r="Q44" s="200"/>
      <c r="R44" s="201"/>
      <c r="S44" s="200"/>
      <c r="T44" s="201"/>
      <c r="U44" s="200"/>
      <c r="V44" s="201"/>
      <c r="W44" s="200"/>
      <c r="X44" s="201"/>
      <c r="Y44" s="200"/>
      <c r="Z44" s="130"/>
    </row>
    <row r="45" spans="1:26" x14ac:dyDescent="0.15">
      <c r="A45" s="203" t="s">
        <v>183</v>
      </c>
      <c r="B45" s="86">
        <v>31</v>
      </c>
      <c r="C45" s="202">
        <v>20</v>
      </c>
      <c r="D45" s="202"/>
      <c r="E45" s="202">
        <v>183</v>
      </c>
      <c r="F45" s="202"/>
      <c r="G45" s="202">
        <v>19</v>
      </c>
      <c r="H45" s="202"/>
      <c r="I45" s="202">
        <v>227</v>
      </c>
      <c r="J45" s="202"/>
      <c r="K45" s="204">
        <v>112</v>
      </c>
      <c r="L45" s="204"/>
      <c r="M45" s="204">
        <v>1064</v>
      </c>
      <c r="N45" s="201"/>
      <c r="O45" s="200" t="s">
        <v>181</v>
      </c>
      <c r="P45" s="201"/>
      <c r="Q45" s="200" t="s">
        <v>181</v>
      </c>
      <c r="R45" s="201"/>
      <c r="S45" s="200" t="s">
        <v>181</v>
      </c>
      <c r="T45" s="201"/>
      <c r="U45" s="200" t="s">
        <v>181</v>
      </c>
      <c r="V45" s="201"/>
      <c r="W45" s="200" t="s">
        <v>181</v>
      </c>
      <c r="X45" s="201"/>
      <c r="Y45" s="200" t="s">
        <v>181</v>
      </c>
      <c r="Z45" s="130"/>
    </row>
    <row r="46" spans="1:26" x14ac:dyDescent="0.15">
      <c r="A46" s="203"/>
      <c r="B46" s="86">
        <v>2</v>
      </c>
      <c r="C46" s="202">
        <v>20</v>
      </c>
      <c r="D46" s="202"/>
      <c r="E46" s="202">
        <v>183</v>
      </c>
      <c r="F46" s="202"/>
      <c r="G46" s="202">
        <v>19</v>
      </c>
      <c r="H46" s="202"/>
      <c r="I46" s="202">
        <v>227</v>
      </c>
      <c r="J46" s="202"/>
      <c r="K46" s="204">
        <v>112</v>
      </c>
      <c r="L46" s="204"/>
      <c r="M46" s="204">
        <v>1064</v>
      </c>
      <c r="N46" s="201"/>
      <c r="O46" s="200" t="s">
        <v>180</v>
      </c>
      <c r="P46" s="201"/>
      <c r="Q46" s="200" t="s">
        <v>180</v>
      </c>
      <c r="R46" s="201"/>
      <c r="S46" s="200" t="s">
        <v>180</v>
      </c>
      <c r="T46" s="201"/>
      <c r="U46" s="200" t="s">
        <v>180</v>
      </c>
      <c r="V46" s="201"/>
      <c r="W46" s="200" t="s">
        <v>180</v>
      </c>
      <c r="X46" s="201"/>
      <c r="Y46" s="200" t="s">
        <v>180</v>
      </c>
      <c r="Z46" s="130"/>
    </row>
    <row r="47" spans="1:26" x14ac:dyDescent="0.15">
      <c r="A47" s="203"/>
      <c r="B47" s="86">
        <v>3</v>
      </c>
      <c r="C47" s="202">
        <v>20</v>
      </c>
      <c r="D47" s="202"/>
      <c r="E47" s="202">
        <v>183</v>
      </c>
      <c r="F47" s="202"/>
      <c r="G47" s="202">
        <v>19</v>
      </c>
      <c r="H47" s="202"/>
      <c r="I47" s="202">
        <v>227</v>
      </c>
      <c r="J47" s="202"/>
      <c r="K47" s="202">
        <v>112</v>
      </c>
      <c r="L47" s="202"/>
      <c r="M47" s="202">
        <v>1064</v>
      </c>
      <c r="N47" s="201"/>
      <c r="O47" s="201" t="s">
        <v>33</v>
      </c>
      <c r="P47" s="201"/>
      <c r="Q47" s="201" t="s">
        <v>33</v>
      </c>
      <c r="R47" s="201"/>
      <c r="S47" s="201" t="s">
        <v>33</v>
      </c>
      <c r="T47" s="201"/>
      <c r="U47" s="201" t="s">
        <v>33</v>
      </c>
      <c r="V47" s="201"/>
      <c r="W47" s="201" t="s">
        <v>33</v>
      </c>
      <c r="X47" s="201"/>
      <c r="Y47" s="201" t="s">
        <v>33</v>
      </c>
      <c r="Z47" s="130"/>
    </row>
    <row r="48" spans="1:26" x14ac:dyDescent="0.15">
      <c r="A48" s="203"/>
      <c r="B48" s="86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1"/>
      <c r="O48" s="200"/>
      <c r="P48" s="201"/>
      <c r="Q48" s="200"/>
      <c r="R48" s="201"/>
      <c r="S48" s="200"/>
      <c r="T48" s="201"/>
      <c r="U48" s="200"/>
      <c r="V48" s="201"/>
      <c r="W48" s="200"/>
      <c r="X48" s="201"/>
      <c r="Y48" s="200"/>
      <c r="Z48" s="130"/>
    </row>
    <row r="49" spans="1:26" x14ac:dyDescent="0.15">
      <c r="A49" s="203" t="s">
        <v>182</v>
      </c>
      <c r="B49" s="86">
        <v>31</v>
      </c>
      <c r="C49" s="202">
        <v>10</v>
      </c>
      <c r="D49" s="202"/>
      <c r="E49" s="202">
        <v>108</v>
      </c>
      <c r="F49" s="202"/>
      <c r="G49" s="202">
        <v>24</v>
      </c>
      <c r="H49" s="202"/>
      <c r="I49" s="202">
        <v>302</v>
      </c>
      <c r="J49" s="202"/>
      <c r="K49" s="202">
        <v>71</v>
      </c>
      <c r="L49" s="202"/>
      <c r="M49" s="202">
        <v>897</v>
      </c>
      <c r="N49" s="201"/>
      <c r="O49" s="200" t="s">
        <v>181</v>
      </c>
      <c r="P49" s="201"/>
      <c r="Q49" s="200" t="s">
        <v>181</v>
      </c>
      <c r="R49" s="201"/>
      <c r="S49" s="200" t="s">
        <v>181</v>
      </c>
      <c r="T49" s="201"/>
      <c r="U49" s="200" t="s">
        <v>181</v>
      </c>
      <c r="V49" s="201"/>
      <c r="W49" s="200" t="s">
        <v>181</v>
      </c>
      <c r="X49" s="201"/>
      <c r="Y49" s="200" t="s">
        <v>181</v>
      </c>
      <c r="Z49" s="130"/>
    </row>
    <row r="50" spans="1:26" x14ac:dyDescent="0.15">
      <c r="A50" s="203"/>
      <c r="B50" s="86">
        <v>2</v>
      </c>
      <c r="C50" s="202">
        <v>10</v>
      </c>
      <c r="D50" s="202"/>
      <c r="E50" s="202">
        <v>108</v>
      </c>
      <c r="F50" s="202"/>
      <c r="G50" s="202">
        <v>24</v>
      </c>
      <c r="H50" s="202"/>
      <c r="I50" s="202">
        <v>302</v>
      </c>
      <c r="J50" s="202"/>
      <c r="K50" s="202">
        <v>71</v>
      </c>
      <c r="L50" s="202"/>
      <c r="M50" s="202">
        <v>897</v>
      </c>
      <c r="N50" s="201"/>
      <c r="O50" s="200" t="s">
        <v>180</v>
      </c>
      <c r="P50" s="201"/>
      <c r="Q50" s="200" t="s">
        <v>180</v>
      </c>
      <c r="R50" s="201"/>
      <c r="S50" s="200" t="s">
        <v>180</v>
      </c>
      <c r="T50" s="201"/>
      <c r="U50" s="200" t="s">
        <v>180</v>
      </c>
      <c r="V50" s="201"/>
      <c r="W50" s="200" t="s">
        <v>180</v>
      </c>
      <c r="X50" s="201"/>
      <c r="Y50" s="200" t="s">
        <v>180</v>
      </c>
      <c r="Z50" s="130"/>
    </row>
    <row r="51" spans="1:26" ht="14.25" customHeight="1" thickBot="1" x14ac:dyDescent="0.2">
      <c r="A51" s="199"/>
      <c r="B51" s="198">
        <v>3</v>
      </c>
      <c r="C51" s="197">
        <v>10</v>
      </c>
      <c r="D51" s="196"/>
      <c r="E51" s="196">
        <v>108</v>
      </c>
      <c r="F51" s="196"/>
      <c r="G51" s="196">
        <v>24</v>
      </c>
      <c r="H51" s="196"/>
      <c r="I51" s="196">
        <v>302</v>
      </c>
      <c r="J51" s="196"/>
      <c r="K51" s="196">
        <v>71</v>
      </c>
      <c r="L51" s="196"/>
      <c r="M51" s="196">
        <v>897</v>
      </c>
      <c r="N51" s="122"/>
      <c r="O51" s="122" t="s">
        <v>33</v>
      </c>
      <c r="P51" s="122"/>
      <c r="Q51" s="122" t="s">
        <v>33</v>
      </c>
      <c r="R51" s="122"/>
      <c r="S51" s="122" t="s">
        <v>33</v>
      </c>
      <c r="T51" s="122"/>
      <c r="U51" s="122" t="s">
        <v>33</v>
      </c>
      <c r="V51" s="122"/>
      <c r="W51" s="122" t="s">
        <v>33</v>
      </c>
      <c r="X51" s="122"/>
      <c r="Y51" s="122" t="s">
        <v>179</v>
      </c>
      <c r="Z51" s="126"/>
    </row>
    <row r="52" spans="1:26" x14ac:dyDescent="0.15">
      <c r="A52" s="120"/>
      <c r="C52" s="47"/>
      <c r="D52" s="47"/>
      <c r="E52" s="47"/>
      <c r="F52" s="47"/>
      <c r="G52" s="47"/>
      <c r="H52" s="47"/>
      <c r="I52" s="47"/>
      <c r="J52" s="47"/>
      <c r="K52" s="47"/>
      <c r="L52" s="47"/>
      <c r="U52" s="195" t="s">
        <v>178</v>
      </c>
      <c r="V52" s="195"/>
      <c r="W52" s="195"/>
      <c r="X52" s="195"/>
      <c r="Y52" s="195"/>
      <c r="Z52" s="195"/>
    </row>
    <row r="53" spans="1:26" x14ac:dyDescent="0.15">
      <c r="A53" s="120"/>
      <c r="E53" s="47"/>
    </row>
    <row r="54" spans="1:26" x14ac:dyDescent="0.15">
      <c r="A54" s="120"/>
    </row>
  </sheetData>
  <mergeCells count="24">
    <mergeCell ref="C5:N5"/>
    <mergeCell ref="O5:Z5"/>
    <mergeCell ref="C6:F6"/>
    <mergeCell ref="G6:J6"/>
    <mergeCell ref="K6:N6"/>
    <mergeCell ref="O6:R6"/>
    <mergeCell ref="S6:V6"/>
    <mergeCell ref="W6:Z6"/>
    <mergeCell ref="U7:V7"/>
    <mergeCell ref="C7:D7"/>
    <mergeCell ref="E7:F7"/>
    <mergeCell ref="G7:H7"/>
    <mergeCell ref="I7:J7"/>
    <mergeCell ref="K7:L7"/>
    <mergeCell ref="O4:Z4"/>
    <mergeCell ref="W7:X7"/>
    <mergeCell ref="Y7:Z7"/>
    <mergeCell ref="U52:Z52"/>
    <mergeCell ref="A5:A7"/>
    <mergeCell ref="B5:B7"/>
    <mergeCell ref="M7:N7"/>
    <mergeCell ref="O7:P7"/>
    <mergeCell ref="Q7:R7"/>
    <mergeCell ref="S7:T7"/>
  </mergeCells>
  <phoneticPr fontId="1"/>
  <dataValidations count="1">
    <dataValidation imeMode="off" allowBlank="1" showInputMessage="1" showErrorMessage="1" sqref="C13:N14 W13 X13:X14 Y13"/>
  </dataValidations>
  <pageMargins left="0.78740157480314965" right="0.78740157480314965" top="0.78740157480314965" bottom="0.39370078740157483" header="0.51181102362204722" footer="0.51181102362204722"/>
  <pageSetup paperSize="9" scale="6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="85" zoomScaleNormal="80" zoomScaleSheetLayoutView="85" workbookViewId="0">
      <pane ySplit="10" topLeftCell="A11" activePane="bottomLeft" state="frozen"/>
      <selection pane="bottomLeft" activeCell="N23" sqref="N23"/>
    </sheetView>
  </sheetViews>
  <sheetFormatPr defaultColWidth="9" defaultRowHeight="14.25" x14ac:dyDescent="0.15"/>
  <cols>
    <col min="1" max="1" width="11.375" style="117" customWidth="1"/>
    <col min="2" max="2" width="5.625" style="117" customWidth="1"/>
    <col min="3" max="3" width="10.625" style="116" customWidth="1"/>
    <col min="4" max="4" width="14.375" style="116" customWidth="1"/>
    <col min="5" max="5" width="10" style="116" customWidth="1"/>
    <col min="6" max="6" width="14.375" style="116" customWidth="1"/>
    <col min="7" max="7" width="10" style="116" customWidth="1"/>
    <col min="8" max="8" width="14.375" style="116" customWidth="1"/>
    <col min="9" max="9" width="10.5" style="116" customWidth="1"/>
    <col min="10" max="10" width="14.375" style="116" customWidth="1"/>
    <col min="11" max="11" width="10.625" style="116" customWidth="1"/>
    <col min="12" max="12" width="14.375" style="116" customWidth="1"/>
    <col min="13" max="13" width="10.625" style="116" customWidth="1"/>
    <col min="14" max="14" width="14.5" style="116" customWidth="1"/>
    <col min="15" max="15" width="15.125" style="116" customWidth="1"/>
    <col min="16" max="16" width="9" style="116" customWidth="1"/>
    <col min="17" max="17" width="16.25" style="116" customWidth="1"/>
    <col min="18" max="18" width="9" style="116" customWidth="1"/>
    <col min="19" max="16384" width="9" style="116"/>
  </cols>
  <sheetData>
    <row r="1" spans="1:15" ht="14.25" customHeight="1" x14ac:dyDescent="0.15">
      <c r="A1" s="228" t="s">
        <v>228</v>
      </c>
      <c r="B1" s="120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94" t="s">
        <v>227</v>
      </c>
    </row>
    <row r="2" spans="1:15" ht="18.75" customHeight="1" x14ac:dyDescent="0.15">
      <c r="A2" s="120"/>
      <c r="B2" s="120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79"/>
    </row>
    <row r="3" spans="1:15" ht="18.75" x14ac:dyDescent="0.15">
      <c r="A3" s="257" t="s">
        <v>226</v>
      </c>
      <c r="B3" s="257"/>
      <c r="C3" s="25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79"/>
    </row>
    <row r="4" spans="1:15" ht="18.75" customHeight="1" thickBot="1" x14ac:dyDescent="0.2">
      <c r="A4" s="120"/>
      <c r="B4" s="120"/>
      <c r="C4" s="118"/>
      <c r="D4" s="118"/>
      <c r="E4" s="118"/>
      <c r="F4" s="118"/>
      <c r="G4" s="118"/>
      <c r="H4" s="118"/>
      <c r="I4" s="118"/>
      <c r="J4" s="118"/>
      <c r="K4" s="118"/>
      <c r="L4" s="119" t="s">
        <v>225</v>
      </c>
      <c r="M4" s="119"/>
      <c r="N4" s="119"/>
      <c r="O4" s="79"/>
    </row>
    <row r="5" spans="1:15" ht="14.25" customHeight="1" x14ac:dyDescent="0.15">
      <c r="A5" s="221" t="s">
        <v>207</v>
      </c>
      <c r="B5" s="220" t="s">
        <v>206</v>
      </c>
      <c r="C5" s="218" t="s">
        <v>224</v>
      </c>
      <c r="D5" s="217"/>
      <c r="E5" s="217"/>
      <c r="F5" s="217"/>
      <c r="G5" s="217"/>
      <c r="H5" s="219"/>
      <c r="I5" s="217" t="s">
        <v>223</v>
      </c>
      <c r="J5" s="217"/>
      <c r="K5" s="217"/>
      <c r="L5" s="217"/>
      <c r="M5" s="217"/>
      <c r="N5" s="216"/>
      <c r="O5" s="79"/>
    </row>
    <row r="6" spans="1:15" ht="14.25" customHeight="1" x14ac:dyDescent="0.15">
      <c r="A6" s="215"/>
      <c r="B6" s="214"/>
      <c r="C6" s="256" t="s">
        <v>222</v>
      </c>
      <c r="D6" s="255"/>
      <c r="E6" s="210" t="s">
        <v>221</v>
      </c>
      <c r="F6" s="210"/>
      <c r="G6" s="210" t="s">
        <v>218</v>
      </c>
      <c r="H6" s="210"/>
      <c r="I6" s="255" t="s">
        <v>220</v>
      </c>
      <c r="J6" s="255"/>
      <c r="K6" s="210" t="s">
        <v>219</v>
      </c>
      <c r="L6" s="210"/>
      <c r="M6" s="210" t="s">
        <v>218</v>
      </c>
      <c r="N6" s="209"/>
      <c r="O6" s="79"/>
    </row>
    <row r="7" spans="1:15" ht="14.25" customHeight="1" x14ac:dyDescent="0.15">
      <c r="A7" s="213"/>
      <c r="B7" s="212"/>
      <c r="C7" s="254" t="s">
        <v>217</v>
      </c>
      <c r="D7" s="254" t="s">
        <v>216</v>
      </c>
      <c r="E7" s="254" t="s">
        <v>215</v>
      </c>
      <c r="F7" s="254" t="s">
        <v>214</v>
      </c>
      <c r="G7" s="254" t="s">
        <v>215</v>
      </c>
      <c r="H7" s="254" t="s">
        <v>214</v>
      </c>
      <c r="I7" s="254" t="s">
        <v>217</v>
      </c>
      <c r="J7" s="254" t="s">
        <v>216</v>
      </c>
      <c r="K7" s="254" t="s">
        <v>215</v>
      </c>
      <c r="L7" s="254" t="s">
        <v>214</v>
      </c>
      <c r="M7" s="254" t="s">
        <v>215</v>
      </c>
      <c r="N7" s="253" t="s">
        <v>214</v>
      </c>
      <c r="O7" s="79"/>
    </row>
    <row r="8" spans="1:15" x14ac:dyDescent="0.15">
      <c r="A8" s="203"/>
      <c r="B8" s="208"/>
      <c r="C8" s="252"/>
      <c r="D8" s="171"/>
      <c r="E8" s="171"/>
      <c r="F8" s="171"/>
      <c r="G8" s="171"/>
      <c r="H8" s="251"/>
      <c r="I8" s="171"/>
      <c r="J8" s="171"/>
      <c r="K8" s="171"/>
      <c r="L8" s="171"/>
      <c r="M8" s="171"/>
      <c r="N8" s="127"/>
      <c r="O8" s="79"/>
    </row>
    <row r="9" spans="1:15" x14ac:dyDescent="0.15">
      <c r="A9" s="203" t="s">
        <v>213</v>
      </c>
      <c r="B9" s="208">
        <v>2</v>
      </c>
      <c r="C9" s="249">
        <f>C13+C17+C21+C25+C29+C33+C37+C41+C45+C49</f>
        <v>217797</v>
      </c>
      <c r="D9" s="249">
        <f>D13+D17+D21+D25+D29+D33+D37+D41+D45+D49</f>
        <v>20883078</v>
      </c>
      <c r="E9" s="249">
        <f>E13+E17+E21+E25+E29+E33+E37+E41+E45+E49</f>
        <v>169670</v>
      </c>
      <c r="F9" s="249">
        <f>F13+F17+F21+F25+F29+F33+F37+F41+F45+F49</f>
        <v>18265525</v>
      </c>
      <c r="G9" s="249">
        <f>G13+G17+G21+G25+G29+G33+G37+G41+G45+G49</f>
        <v>48127</v>
      </c>
      <c r="H9" s="249">
        <f>H13+H17+H21+H25+H29+H33+H37+H41+H45+H49</f>
        <v>2617553</v>
      </c>
      <c r="I9" s="249">
        <f>I13+I17+I21+I25+I29+I33+I37+I41+I45+I49</f>
        <v>82548</v>
      </c>
      <c r="J9" s="249">
        <f>J13+J17+J21+J25+J29+J33+J37+J41+J45+J49</f>
        <v>26543538</v>
      </c>
      <c r="K9" s="249">
        <f>K13+K17+K21+K25+K29+K33+K37+K41+K45+K49</f>
        <v>40472</v>
      </c>
      <c r="L9" s="249">
        <f>L13+L17+L21+L25+L29+L33+L37+L41+L45+L49</f>
        <v>8912217</v>
      </c>
      <c r="M9" s="249">
        <f>M13+M17+M21+M25+M29+M33+M37+M41+M45+M49</f>
        <v>42076</v>
      </c>
      <c r="N9" s="240">
        <f>N13+N17+N21+N25+N29+N33+N37+N41+N45+N49</f>
        <v>17631321</v>
      </c>
      <c r="O9" s="79"/>
    </row>
    <row r="10" spans="1:15" x14ac:dyDescent="0.15">
      <c r="A10" s="203"/>
      <c r="B10" s="208">
        <v>3</v>
      </c>
      <c r="C10" s="249">
        <f>C14+C18+C22+C26+C30+C34+C38+C42+C46+C50</f>
        <v>220647</v>
      </c>
      <c r="D10" s="249">
        <f>D14+D18+D22+D26+D30+D34+D38+D42+D46+D50</f>
        <v>21097306</v>
      </c>
      <c r="E10" s="249">
        <f>E14+E18+E22+E26+E30+E34+E38+E42+E46+E50</f>
        <v>171780</v>
      </c>
      <c r="F10" s="249">
        <f>F14+F18+F22+F26+F30+F34+F38+F42+F46+F50</f>
        <v>18454770</v>
      </c>
      <c r="G10" s="249">
        <f>G14+G18+G22+G26+G30+G34+G38+G42+G46+G50</f>
        <v>48867</v>
      </c>
      <c r="H10" s="249">
        <f>H14+H18+H22+H26+H30+H34+H38+H42+H46+H50</f>
        <v>2642536</v>
      </c>
      <c r="I10" s="249">
        <f>I14+I18+I22+I26+I30+I34+I38+I42+I46+I50</f>
        <v>84044</v>
      </c>
      <c r="J10" s="249">
        <f>J14+J18+J22+J26+J30+J34+J38+J42+J46+J50</f>
        <v>26824399</v>
      </c>
      <c r="K10" s="249">
        <f>K14+K18+K22+K26+K30+K34+K38+K42+K46+K50</f>
        <v>40884</v>
      </c>
      <c r="L10" s="249">
        <f>L14+L18+L22+L26+L30+L34+L38+L42+L46+L50</f>
        <v>8997972</v>
      </c>
      <c r="M10" s="249">
        <f>M14+M18+M22+M26+M30+M34+M38+M42+M46+M50</f>
        <v>43160</v>
      </c>
      <c r="N10" s="240">
        <f>N14+N18+N22+N26+N30+N34+N38+N42+N46+N50</f>
        <v>17826427</v>
      </c>
      <c r="O10" s="79"/>
    </row>
    <row r="11" spans="1:15" x14ac:dyDescent="0.15">
      <c r="A11" s="203"/>
      <c r="B11" s="208">
        <v>4</v>
      </c>
      <c r="C11" s="249">
        <f>C15+C19+C23+C27+C31+C35+C39+C43+C47+C51</f>
        <v>221167</v>
      </c>
      <c r="D11" s="249">
        <f>D15+D19+D23+D27+D31+D35+D39+D43+D47+D51</f>
        <v>21206804</v>
      </c>
      <c r="E11" s="249">
        <f>E15+E19+E23+E27+E31+E35+E39+E43+E47+E51</f>
        <v>173024</v>
      </c>
      <c r="F11" s="249">
        <f>F15+F19+F23+F27+F31+F35+F39+F43+F47+F51</f>
        <v>18589340</v>
      </c>
      <c r="G11" s="249">
        <f>G15+G19+G23+G27+G31+G35+G39+G43+G47+G51</f>
        <v>48143</v>
      </c>
      <c r="H11" s="249">
        <f>H15+H19+H23+H27+H31+H35+H39+H43+H47+H51</f>
        <v>2617464</v>
      </c>
      <c r="I11" s="249">
        <f>I15+I19+I23+I27+I31+I35+I39+I43+I47+I51</f>
        <v>84345</v>
      </c>
      <c r="J11" s="249">
        <f>J15+J19+J23+J27+J31+J35+J39+J43+J47+J51</f>
        <v>26989373</v>
      </c>
      <c r="K11" s="249">
        <f>K15+K19+K23+K27+K31+K35+K39+K43+K47+K51</f>
        <v>41154</v>
      </c>
      <c r="L11" s="249">
        <f>L15+L19+L23+L27+L31+L35+L39+L43+L47+L51</f>
        <v>9040918</v>
      </c>
      <c r="M11" s="249">
        <f>M15+M19+M23+M27+M31+M35+M39+M43+M47+M51</f>
        <v>43191</v>
      </c>
      <c r="N11" s="240">
        <f>N15+N19+N23+N27+N31+N35+N39+N43+N47+N51</f>
        <v>17948455</v>
      </c>
      <c r="O11" s="250"/>
    </row>
    <row r="12" spans="1:15" x14ac:dyDescent="0.15">
      <c r="A12" s="203"/>
      <c r="B12" s="208"/>
      <c r="C12" s="238"/>
      <c r="D12" s="236"/>
      <c r="E12" s="229"/>
      <c r="F12" s="229"/>
      <c r="G12" s="229"/>
      <c r="H12" s="229"/>
      <c r="I12" s="237"/>
      <c r="J12" s="237"/>
      <c r="K12" s="229"/>
      <c r="L12" s="229"/>
      <c r="M12" s="229"/>
      <c r="N12" s="240"/>
      <c r="O12" s="79"/>
    </row>
    <row r="13" spans="1:15" x14ac:dyDescent="0.15">
      <c r="A13" s="203" t="s">
        <v>196</v>
      </c>
      <c r="B13" s="208">
        <v>2</v>
      </c>
      <c r="C13" s="249">
        <v>41600</v>
      </c>
      <c r="D13" s="249">
        <v>3777603</v>
      </c>
      <c r="E13" s="249">
        <v>36196</v>
      </c>
      <c r="F13" s="249">
        <v>3188643</v>
      </c>
      <c r="G13" s="249">
        <v>5404</v>
      </c>
      <c r="H13" s="249">
        <v>588960</v>
      </c>
      <c r="I13" s="249">
        <v>15023</v>
      </c>
      <c r="J13" s="249">
        <v>5189216</v>
      </c>
      <c r="K13" s="249">
        <v>7533</v>
      </c>
      <c r="L13" s="249">
        <v>1704281</v>
      </c>
      <c r="M13" s="249">
        <v>7490</v>
      </c>
      <c r="N13" s="240">
        <v>3484935</v>
      </c>
      <c r="O13" s="79"/>
    </row>
    <row r="14" spans="1:15" x14ac:dyDescent="0.15">
      <c r="A14" s="203"/>
      <c r="B14" s="208">
        <v>3</v>
      </c>
      <c r="C14" s="249">
        <v>41752</v>
      </c>
      <c r="D14" s="249">
        <v>3795123</v>
      </c>
      <c r="E14" s="249">
        <v>36460</v>
      </c>
      <c r="F14" s="249">
        <v>3207053</v>
      </c>
      <c r="G14" s="249">
        <v>5292</v>
      </c>
      <c r="H14" s="249">
        <v>588070</v>
      </c>
      <c r="I14" s="249">
        <v>15073</v>
      </c>
      <c r="J14" s="249">
        <v>5229489</v>
      </c>
      <c r="K14" s="249">
        <v>7615</v>
      </c>
      <c r="L14" s="249">
        <v>1712843</v>
      </c>
      <c r="M14" s="249">
        <v>7458</v>
      </c>
      <c r="N14" s="240">
        <v>3516646</v>
      </c>
      <c r="O14" s="79"/>
    </row>
    <row r="15" spans="1:15" x14ac:dyDescent="0.15">
      <c r="A15" s="203"/>
      <c r="B15" s="208">
        <v>4</v>
      </c>
      <c r="C15" s="248">
        <v>42024</v>
      </c>
      <c r="D15" s="248">
        <v>3809377</v>
      </c>
      <c r="E15" s="248">
        <v>36746</v>
      </c>
      <c r="F15" s="248">
        <v>3224948</v>
      </c>
      <c r="G15" s="248">
        <v>5278</v>
      </c>
      <c r="H15" s="248">
        <v>584429</v>
      </c>
      <c r="I15" s="248">
        <v>15171</v>
      </c>
      <c r="J15" s="248">
        <v>5244969</v>
      </c>
      <c r="K15" s="248">
        <v>7686</v>
      </c>
      <c r="L15" s="248">
        <v>1722091</v>
      </c>
      <c r="M15" s="248">
        <v>7485</v>
      </c>
      <c r="N15" s="247">
        <v>3522878</v>
      </c>
      <c r="O15" s="180"/>
    </row>
    <row r="16" spans="1:15" x14ac:dyDescent="0.15">
      <c r="A16" s="203"/>
      <c r="B16" s="208"/>
      <c r="C16" s="238"/>
      <c r="D16" s="236"/>
      <c r="E16" s="229"/>
      <c r="F16" s="229"/>
      <c r="G16" s="229"/>
      <c r="H16" s="229"/>
      <c r="I16" s="237"/>
      <c r="J16" s="237"/>
      <c r="K16" s="229"/>
      <c r="L16" s="229"/>
      <c r="M16" s="229"/>
      <c r="N16" s="240"/>
      <c r="O16" s="180"/>
    </row>
    <row r="17" spans="1:15" x14ac:dyDescent="0.15">
      <c r="A17" s="203" t="s">
        <v>194</v>
      </c>
      <c r="B17" s="208">
        <v>2</v>
      </c>
      <c r="C17" s="238">
        <v>26639</v>
      </c>
      <c r="D17" s="236">
        <v>2679978</v>
      </c>
      <c r="E17" s="229">
        <v>18190</v>
      </c>
      <c r="F17" s="229">
        <v>2218432</v>
      </c>
      <c r="G17" s="229">
        <v>8449</v>
      </c>
      <c r="H17" s="229">
        <v>461546</v>
      </c>
      <c r="I17" s="237">
        <v>6761</v>
      </c>
      <c r="J17" s="237">
        <v>2805769</v>
      </c>
      <c r="K17" s="229">
        <v>2984</v>
      </c>
      <c r="L17" s="229">
        <v>622454</v>
      </c>
      <c r="M17" s="229">
        <v>3777</v>
      </c>
      <c r="N17" s="240">
        <v>2183315</v>
      </c>
      <c r="O17" s="180"/>
    </row>
    <row r="18" spans="1:15" x14ac:dyDescent="0.15">
      <c r="A18" s="203"/>
      <c r="B18" s="208">
        <v>3</v>
      </c>
      <c r="C18" s="238">
        <v>26644</v>
      </c>
      <c r="D18" s="236">
        <v>2695384</v>
      </c>
      <c r="E18" s="229">
        <v>18303</v>
      </c>
      <c r="F18" s="229">
        <v>2236292</v>
      </c>
      <c r="G18" s="229">
        <v>8341</v>
      </c>
      <c r="H18" s="229">
        <v>459092</v>
      </c>
      <c r="I18" s="237">
        <v>6799</v>
      </c>
      <c r="J18" s="237">
        <v>2816656</v>
      </c>
      <c r="K18" s="229">
        <v>3020</v>
      </c>
      <c r="L18" s="229">
        <v>635449</v>
      </c>
      <c r="M18" s="229">
        <v>3779</v>
      </c>
      <c r="N18" s="240">
        <v>2181207</v>
      </c>
      <c r="O18" s="180"/>
    </row>
    <row r="19" spans="1:15" x14ac:dyDescent="0.15">
      <c r="A19" s="203"/>
      <c r="B19" s="208">
        <v>4</v>
      </c>
      <c r="C19" s="246">
        <v>26889</v>
      </c>
      <c r="D19" s="245">
        <v>2700223</v>
      </c>
      <c r="E19" s="243">
        <v>18664</v>
      </c>
      <c r="F19" s="243">
        <v>2247989</v>
      </c>
      <c r="G19" s="243">
        <v>8225</v>
      </c>
      <c r="H19" s="243">
        <v>452234</v>
      </c>
      <c r="I19" s="244">
        <v>6857</v>
      </c>
      <c r="J19" s="244">
        <v>2828961</v>
      </c>
      <c r="K19" s="243">
        <v>3057</v>
      </c>
      <c r="L19" s="243">
        <v>644746</v>
      </c>
      <c r="M19" s="243">
        <v>3800</v>
      </c>
      <c r="N19" s="242">
        <v>2184215</v>
      </c>
      <c r="O19" s="180"/>
    </row>
    <row r="20" spans="1:15" x14ac:dyDescent="0.15">
      <c r="A20" s="203"/>
      <c r="B20" s="208"/>
      <c r="C20" s="238"/>
      <c r="D20" s="236"/>
      <c r="E20" s="241"/>
      <c r="F20" s="241"/>
      <c r="G20" s="241"/>
      <c r="H20" s="241"/>
      <c r="I20" s="237"/>
      <c r="J20" s="237"/>
      <c r="K20" s="241"/>
      <c r="L20" s="241"/>
      <c r="M20" s="241"/>
      <c r="N20" s="235"/>
      <c r="O20" s="180"/>
    </row>
    <row r="21" spans="1:15" s="230" customFormat="1" x14ac:dyDescent="0.15">
      <c r="A21" s="203" t="s">
        <v>193</v>
      </c>
      <c r="B21" s="208">
        <v>2</v>
      </c>
      <c r="C21" s="238">
        <v>27166</v>
      </c>
      <c r="D21" s="236">
        <v>2879706</v>
      </c>
      <c r="E21" s="241">
        <v>22827</v>
      </c>
      <c r="F21" s="241">
        <v>2695504</v>
      </c>
      <c r="G21" s="241">
        <v>4339</v>
      </c>
      <c r="H21" s="241">
        <v>184202</v>
      </c>
      <c r="I21" s="237">
        <v>14672</v>
      </c>
      <c r="J21" s="237">
        <v>6287632</v>
      </c>
      <c r="K21" s="241">
        <v>7058</v>
      </c>
      <c r="L21" s="241">
        <v>1870852</v>
      </c>
      <c r="M21" s="241">
        <v>7614</v>
      </c>
      <c r="N21" s="235">
        <v>4416780</v>
      </c>
      <c r="O21" s="180"/>
    </row>
    <row r="22" spans="1:15" s="230" customFormat="1" x14ac:dyDescent="0.15">
      <c r="A22" s="203"/>
      <c r="B22" s="208">
        <v>3</v>
      </c>
      <c r="C22" s="238">
        <v>27288</v>
      </c>
      <c r="D22" s="236">
        <v>2911740</v>
      </c>
      <c r="E22" s="241">
        <v>23047</v>
      </c>
      <c r="F22" s="241">
        <v>2728188</v>
      </c>
      <c r="G22" s="241">
        <v>4241</v>
      </c>
      <c r="H22" s="241">
        <v>183552</v>
      </c>
      <c r="I22" s="237">
        <v>14751</v>
      </c>
      <c r="J22" s="237">
        <v>6376209</v>
      </c>
      <c r="K22" s="241">
        <v>7104</v>
      </c>
      <c r="L22" s="241">
        <v>1877183</v>
      </c>
      <c r="M22" s="241">
        <v>7647</v>
      </c>
      <c r="N22" s="235">
        <v>4499026</v>
      </c>
      <c r="O22" s="180"/>
    </row>
    <row r="23" spans="1:15" x14ac:dyDescent="0.15">
      <c r="A23" s="203"/>
      <c r="B23" s="208">
        <v>4</v>
      </c>
      <c r="C23" s="238">
        <v>27401</v>
      </c>
      <c r="D23" s="236">
        <v>2939702</v>
      </c>
      <c r="E23" s="236">
        <v>23242</v>
      </c>
      <c r="F23" s="236">
        <v>2757387</v>
      </c>
      <c r="G23" s="236">
        <v>4159</v>
      </c>
      <c r="H23" s="236">
        <v>182315</v>
      </c>
      <c r="I23" s="237">
        <v>14840</v>
      </c>
      <c r="J23" s="237">
        <v>6398741</v>
      </c>
      <c r="K23" s="236">
        <v>7144</v>
      </c>
      <c r="L23" s="236">
        <v>1886206</v>
      </c>
      <c r="M23" s="236">
        <v>7696</v>
      </c>
      <c r="N23" s="235">
        <v>4512535</v>
      </c>
      <c r="O23" s="180"/>
    </row>
    <row r="24" spans="1:15" x14ac:dyDescent="0.15">
      <c r="A24" s="203"/>
      <c r="B24" s="208"/>
      <c r="C24" s="238"/>
      <c r="D24" s="236"/>
      <c r="E24" s="236"/>
      <c r="F24" s="236"/>
      <c r="G24" s="236"/>
      <c r="H24" s="236"/>
      <c r="I24" s="237"/>
      <c r="J24" s="237"/>
      <c r="K24" s="236"/>
      <c r="L24" s="236"/>
      <c r="M24" s="236"/>
      <c r="N24" s="235"/>
      <c r="O24" s="180"/>
    </row>
    <row r="25" spans="1:15" x14ac:dyDescent="0.15">
      <c r="A25" s="203" t="s">
        <v>192</v>
      </c>
      <c r="B25" s="208">
        <v>2</v>
      </c>
      <c r="C25" s="238">
        <v>24534</v>
      </c>
      <c r="D25" s="236">
        <v>2246303</v>
      </c>
      <c r="E25" s="236">
        <v>19969</v>
      </c>
      <c r="F25" s="236">
        <v>2051494</v>
      </c>
      <c r="G25" s="236">
        <v>4565</v>
      </c>
      <c r="H25" s="236">
        <v>194809</v>
      </c>
      <c r="I25" s="237">
        <v>12665</v>
      </c>
      <c r="J25" s="237">
        <v>3810019</v>
      </c>
      <c r="K25" s="236">
        <v>6821</v>
      </c>
      <c r="L25" s="236">
        <v>1580971</v>
      </c>
      <c r="M25" s="236">
        <v>5844</v>
      </c>
      <c r="N25" s="235">
        <v>2229048</v>
      </c>
      <c r="O25" s="180"/>
    </row>
    <row r="26" spans="1:15" x14ac:dyDescent="0.15">
      <c r="A26" s="203"/>
      <c r="B26" s="208">
        <v>3</v>
      </c>
      <c r="C26" s="238">
        <v>24583</v>
      </c>
      <c r="D26" s="236">
        <v>2269054</v>
      </c>
      <c r="E26" s="236">
        <v>20151</v>
      </c>
      <c r="F26" s="236">
        <v>2078063</v>
      </c>
      <c r="G26" s="236">
        <v>4432</v>
      </c>
      <c r="H26" s="236">
        <v>190991</v>
      </c>
      <c r="I26" s="237">
        <v>12680</v>
      </c>
      <c r="J26" s="237">
        <v>3851636</v>
      </c>
      <c r="K26" s="236">
        <v>6870</v>
      </c>
      <c r="L26" s="236">
        <v>1621973</v>
      </c>
      <c r="M26" s="236">
        <v>5810</v>
      </c>
      <c r="N26" s="235">
        <v>2229663</v>
      </c>
      <c r="O26" s="180"/>
    </row>
    <row r="27" spans="1:15" x14ac:dyDescent="0.15">
      <c r="A27" s="203"/>
      <c r="B27" s="208">
        <v>4</v>
      </c>
      <c r="C27" s="238">
        <v>24662</v>
      </c>
      <c r="D27" s="236">
        <v>2296275</v>
      </c>
      <c r="E27" s="236">
        <v>20301</v>
      </c>
      <c r="F27" s="236">
        <v>2105774</v>
      </c>
      <c r="G27" s="236">
        <v>4361</v>
      </c>
      <c r="H27" s="236">
        <v>190501</v>
      </c>
      <c r="I27" s="237">
        <v>12734</v>
      </c>
      <c r="J27" s="237">
        <v>3870575</v>
      </c>
      <c r="K27" s="236">
        <v>6936</v>
      </c>
      <c r="L27" s="236">
        <v>1635094</v>
      </c>
      <c r="M27" s="236">
        <v>5798</v>
      </c>
      <c r="N27" s="235">
        <v>2235481</v>
      </c>
      <c r="O27" s="180"/>
    </row>
    <row r="28" spans="1:15" x14ac:dyDescent="0.15">
      <c r="A28" s="203"/>
      <c r="B28" s="208"/>
      <c r="C28" s="238"/>
      <c r="D28" s="236"/>
      <c r="E28" s="236"/>
      <c r="F28" s="236"/>
      <c r="G28" s="236"/>
      <c r="H28" s="236"/>
      <c r="I28" s="237"/>
      <c r="J28" s="237"/>
      <c r="K28" s="236"/>
      <c r="L28" s="236"/>
      <c r="M28" s="236"/>
      <c r="N28" s="235"/>
      <c r="O28" s="180"/>
    </row>
    <row r="29" spans="1:15" x14ac:dyDescent="0.15">
      <c r="A29" s="203" t="s">
        <v>191</v>
      </c>
      <c r="B29" s="208">
        <v>2</v>
      </c>
      <c r="C29" s="238">
        <v>26783</v>
      </c>
      <c r="D29" s="236">
        <v>2849540</v>
      </c>
      <c r="E29" s="236">
        <v>22456</v>
      </c>
      <c r="F29" s="236">
        <v>2642611</v>
      </c>
      <c r="G29" s="236">
        <v>4327</v>
      </c>
      <c r="H29" s="236">
        <v>206929</v>
      </c>
      <c r="I29" s="237">
        <v>10324</v>
      </c>
      <c r="J29" s="237">
        <v>2574700</v>
      </c>
      <c r="K29" s="236">
        <v>5071</v>
      </c>
      <c r="L29" s="236">
        <v>1100534</v>
      </c>
      <c r="M29" s="236">
        <v>5253</v>
      </c>
      <c r="N29" s="235">
        <v>1474166</v>
      </c>
      <c r="O29" s="180"/>
    </row>
    <row r="30" spans="1:15" x14ac:dyDescent="0.15">
      <c r="A30" s="203"/>
      <c r="B30" s="208">
        <v>3</v>
      </c>
      <c r="C30" s="238">
        <v>26931</v>
      </c>
      <c r="D30" s="236">
        <v>2872732</v>
      </c>
      <c r="E30" s="236">
        <v>22638</v>
      </c>
      <c r="F30" s="236">
        <v>2667179</v>
      </c>
      <c r="G30" s="236">
        <v>4293</v>
      </c>
      <c r="H30" s="236">
        <v>205553</v>
      </c>
      <c r="I30" s="237">
        <v>10358</v>
      </c>
      <c r="J30" s="237">
        <v>2582751</v>
      </c>
      <c r="K30" s="236">
        <v>5110</v>
      </c>
      <c r="L30" s="236">
        <v>1105104</v>
      </c>
      <c r="M30" s="236">
        <v>5248</v>
      </c>
      <c r="N30" s="235">
        <v>1477647</v>
      </c>
      <c r="O30" s="180"/>
    </row>
    <row r="31" spans="1:15" x14ac:dyDescent="0.15">
      <c r="A31" s="203"/>
      <c r="B31" s="208">
        <v>4</v>
      </c>
      <c r="C31" s="238">
        <v>26943</v>
      </c>
      <c r="D31" s="236">
        <v>2886108</v>
      </c>
      <c r="E31" s="236">
        <v>22742</v>
      </c>
      <c r="F31" s="236">
        <v>2683788</v>
      </c>
      <c r="G31" s="236">
        <v>4201</v>
      </c>
      <c r="H31" s="236">
        <v>202320</v>
      </c>
      <c r="I31" s="237">
        <v>10341</v>
      </c>
      <c r="J31" s="237">
        <v>2566219</v>
      </c>
      <c r="K31" s="236">
        <v>5118</v>
      </c>
      <c r="L31" s="236">
        <v>1088551</v>
      </c>
      <c r="M31" s="236">
        <v>5223</v>
      </c>
      <c r="N31" s="235">
        <v>1477668</v>
      </c>
      <c r="O31" s="180"/>
    </row>
    <row r="32" spans="1:15" x14ac:dyDescent="0.15">
      <c r="A32" s="203"/>
      <c r="B32" s="208"/>
      <c r="C32" s="238"/>
      <c r="D32" s="236"/>
      <c r="E32" s="236"/>
      <c r="F32" s="236"/>
      <c r="G32" s="236"/>
      <c r="H32" s="236"/>
      <c r="I32" s="237"/>
      <c r="J32" s="237"/>
      <c r="K32" s="236"/>
      <c r="L32" s="236"/>
      <c r="M32" s="236"/>
      <c r="N32" s="235"/>
      <c r="O32" s="180"/>
    </row>
    <row r="33" spans="1:15" x14ac:dyDescent="0.15">
      <c r="A33" s="203" t="s">
        <v>188</v>
      </c>
      <c r="B33" s="208">
        <v>2</v>
      </c>
      <c r="C33" s="238">
        <v>10777</v>
      </c>
      <c r="D33" s="236">
        <v>1040611</v>
      </c>
      <c r="E33" s="236">
        <v>8109</v>
      </c>
      <c r="F33" s="236">
        <v>911121</v>
      </c>
      <c r="G33" s="236">
        <v>2668</v>
      </c>
      <c r="H33" s="236">
        <v>129490</v>
      </c>
      <c r="I33" s="237">
        <v>3964</v>
      </c>
      <c r="J33" s="237">
        <v>783626</v>
      </c>
      <c r="K33" s="236">
        <v>1985</v>
      </c>
      <c r="L33" s="236">
        <v>347199</v>
      </c>
      <c r="M33" s="236">
        <v>1979</v>
      </c>
      <c r="N33" s="235">
        <v>436427</v>
      </c>
      <c r="O33" s="180"/>
    </row>
    <row r="34" spans="1:15" x14ac:dyDescent="0.15">
      <c r="A34" s="203"/>
      <c r="B34" s="208">
        <v>3</v>
      </c>
      <c r="C34" s="238">
        <v>10773</v>
      </c>
      <c r="D34" s="236">
        <v>1047318</v>
      </c>
      <c r="E34" s="236">
        <v>8141</v>
      </c>
      <c r="F34" s="236">
        <v>917395</v>
      </c>
      <c r="G34" s="236">
        <v>2632</v>
      </c>
      <c r="H34" s="236">
        <v>129923</v>
      </c>
      <c r="I34" s="237">
        <v>3978</v>
      </c>
      <c r="J34" s="237">
        <v>788136</v>
      </c>
      <c r="K34" s="236">
        <v>1993</v>
      </c>
      <c r="L34" s="236">
        <v>348534</v>
      </c>
      <c r="M34" s="236">
        <v>1985</v>
      </c>
      <c r="N34" s="235">
        <v>439602</v>
      </c>
      <c r="O34" s="180"/>
    </row>
    <row r="35" spans="1:15" x14ac:dyDescent="0.15">
      <c r="A35" s="203"/>
      <c r="B35" s="208">
        <v>4</v>
      </c>
      <c r="C35" s="238">
        <v>10802</v>
      </c>
      <c r="D35" s="236">
        <v>1054557</v>
      </c>
      <c r="E35" s="236">
        <v>8194</v>
      </c>
      <c r="F35" s="236">
        <v>925311</v>
      </c>
      <c r="G35" s="236">
        <v>2608</v>
      </c>
      <c r="H35" s="236">
        <v>129246</v>
      </c>
      <c r="I35" s="237">
        <v>3995</v>
      </c>
      <c r="J35" s="237">
        <v>790468</v>
      </c>
      <c r="K35" s="236">
        <v>2006</v>
      </c>
      <c r="L35" s="236">
        <v>350315</v>
      </c>
      <c r="M35" s="236">
        <v>1989</v>
      </c>
      <c r="N35" s="235">
        <v>440153</v>
      </c>
      <c r="O35" s="180"/>
    </row>
    <row r="36" spans="1:15" x14ac:dyDescent="0.15">
      <c r="A36" s="203"/>
      <c r="B36" s="208"/>
      <c r="C36" s="238"/>
      <c r="D36" s="236"/>
      <c r="E36" s="236"/>
      <c r="F36" s="236"/>
      <c r="G36" s="236"/>
      <c r="H36" s="236"/>
      <c r="I36" s="237"/>
      <c r="J36" s="237"/>
      <c r="K36" s="236"/>
      <c r="L36" s="236"/>
      <c r="M36" s="236"/>
      <c r="N36" s="235"/>
      <c r="O36" s="239"/>
    </row>
    <row r="37" spans="1:15" x14ac:dyDescent="0.15">
      <c r="A37" s="203" t="s">
        <v>186</v>
      </c>
      <c r="B37" s="208">
        <v>2</v>
      </c>
      <c r="C37" s="238">
        <v>18031</v>
      </c>
      <c r="D37" s="236">
        <v>1568042</v>
      </c>
      <c r="E37" s="229">
        <v>11615</v>
      </c>
      <c r="F37" s="229">
        <v>1322483</v>
      </c>
      <c r="G37" s="236">
        <v>6416</v>
      </c>
      <c r="H37" s="229">
        <v>245559</v>
      </c>
      <c r="I37" s="237">
        <v>7241</v>
      </c>
      <c r="J37" s="237">
        <v>1845550</v>
      </c>
      <c r="K37" s="229">
        <v>3878</v>
      </c>
      <c r="L37" s="229">
        <v>667829</v>
      </c>
      <c r="M37" s="229">
        <v>3363</v>
      </c>
      <c r="N37" s="240">
        <v>1177721</v>
      </c>
      <c r="O37" s="239"/>
    </row>
    <row r="38" spans="1:15" x14ac:dyDescent="0.15">
      <c r="A38" s="203"/>
      <c r="B38" s="208">
        <v>3</v>
      </c>
      <c r="C38" s="238">
        <v>18155</v>
      </c>
      <c r="D38" s="236">
        <v>1584064</v>
      </c>
      <c r="E38" s="236">
        <v>11776</v>
      </c>
      <c r="F38" s="236">
        <v>1341428</v>
      </c>
      <c r="G38" s="236">
        <v>6379</v>
      </c>
      <c r="H38" s="236">
        <v>242636</v>
      </c>
      <c r="I38" s="237">
        <v>7310</v>
      </c>
      <c r="J38" s="237">
        <v>1874410</v>
      </c>
      <c r="K38" s="236">
        <v>3923</v>
      </c>
      <c r="L38" s="236">
        <v>673620</v>
      </c>
      <c r="M38" s="236">
        <v>3387</v>
      </c>
      <c r="N38" s="235">
        <v>1200790</v>
      </c>
      <c r="O38" s="239"/>
    </row>
    <row r="39" spans="1:15" x14ac:dyDescent="0.15">
      <c r="A39" s="203"/>
      <c r="B39" s="208">
        <v>4</v>
      </c>
      <c r="C39" s="238">
        <f>E39+G39</f>
        <v>18156</v>
      </c>
      <c r="D39" s="236">
        <f>F39+H39</f>
        <v>1591921</v>
      </c>
      <c r="E39" s="236">
        <f>11442+224+186</f>
        <v>11852</v>
      </c>
      <c r="F39" s="236">
        <f>1269049+60650+14954+7562</f>
        <v>1352215</v>
      </c>
      <c r="G39" s="236">
        <f>2+129+13+172+93+5895</f>
        <v>6304</v>
      </c>
      <c r="H39" s="236">
        <f>366+14833+2858+32867+3060+185722</f>
        <v>239706</v>
      </c>
      <c r="I39" s="237">
        <v>7301</v>
      </c>
      <c r="J39" s="237">
        <v>1896442</v>
      </c>
      <c r="K39" s="236">
        <v>3933</v>
      </c>
      <c r="L39" s="236">
        <v>688253</v>
      </c>
      <c r="M39" s="236">
        <f>I39-K39</f>
        <v>3368</v>
      </c>
      <c r="N39" s="235">
        <f>J39-L39</f>
        <v>1208189</v>
      </c>
      <c r="O39" s="180"/>
    </row>
    <row r="40" spans="1:15" x14ac:dyDescent="0.15">
      <c r="A40" s="203"/>
      <c r="B40" s="208"/>
      <c r="C40" s="238"/>
      <c r="D40" s="236"/>
      <c r="E40" s="236"/>
      <c r="F40" s="236"/>
      <c r="G40" s="236"/>
      <c r="H40" s="236"/>
      <c r="I40" s="237"/>
      <c r="J40" s="237"/>
      <c r="K40" s="236"/>
      <c r="L40" s="236"/>
      <c r="M40" s="236"/>
      <c r="N40" s="235"/>
      <c r="O40" s="180"/>
    </row>
    <row r="41" spans="1:15" x14ac:dyDescent="0.15">
      <c r="A41" s="203" t="s">
        <v>185</v>
      </c>
      <c r="B41" s="208">
        <v>2</v>
      </c>
      <c r="C41" s="238">
        <v>13097</v>
      </c>
      <c r="D41" s="236">
        <v>1146681</v>
      </c>
      <c r="E41" s="236">
        <v>9133</v>
      </c>
      <c r="F41" s="236">
        <v>918364</v>
      </c>
      <c r="G41" s="236">
        <v>3964</v>
      </c>
      <c r="H41" s="236">
        <v>228317</v>
      </c>
      <c r="I41" s="237">
        <v>3116</v>
      </c>
      <c r="J41" s="237">
        <v>789553</v>
      </c>
      <c r="K41" s="236">
        <v>1139</v>
      </c>
      <c r="L41" s="236">
        <v>247071</v>
      </c>
      <c r="M41" s="236">
        <v>1977</v>
      </c>
      <c r="N41" s="235">
        <v>542482</v>
      </c>
      <c r="O41" s="180"/>
    </row>
    <row r="42" spans="1:15" x14ac:dyDescent="0.15">
      <c r="A42" s="203"/>
      <c r="B42" s="208">
        <v>3</v>
      </c>
      <c r="C42" s="238">
        <v>12989</v>
      </c>
      <c r="D42" s="236">
        <v>1142071</v>
      </c>
      <c r="E42" s="236">
        <v>9080</v>
      </c>
      <c r="F42" s="236">
        <v>915583</v>
      </c>
      <c r="G42" s="236">
        <v>3909</v>
      </c>
      <c r="H42" s="236">
        <v>226488</v>
      </c>
      <c r="I42" s="237">
        <v>3110</v>
      </c>
      <c r="J42" s="237">
        <v>788459</v>
      </c>
      <c r="K42" s="236">
        <v>1137</v>
      </c>
      <c r="L42" s="236">
        <v>246792</v>
      </c>
      <c r="M42" s="236">
        <v>1973</v>
      </c>
      <c r="N42" s="235">
        <v>541667</v>
      </c>
      <c r="O42" s="180"/>
    </row>
    <row r="43" spans="1:15" x14ac:dyDescent="0.15">
      <c r="A43" s="203"/>
      <c r="B43" s="208">
        <v>4</v>
      </c>
      <c r="C43" s="238">
        <v>12862</v>
      </c>
      <c r="D43" s="236">
        <v>1137791</v>
      </c>
      <c r="E43" s="236">
        <v>9010</v>
      </c>
      <c r="F43" s="236">
        <v>911521</v>
      </c>
      <c r="G43" s="236">
        <v>3852</v>
      </c>
      <c r="H43" s="236">
        <v>226270</v>
      </c>
      <c r="I43" s="237">
        <v>3092</v>
      </c>
      <c r="J43" s="237">
        <v>782580</v>
      </c>
      <c r="K43" s="236">
        <v>1135</v>
      </c>
      <c r="L43" s="236">
        <v>246709</v>
      </c>
      <c r="M43" s="236">
        <v>1957</v>
      </c>
      <c r="N43" s="235">
        <v>535871</v>
      </c>
      <c r="O43" s="180"/>
    </row>
    <row r="44" spans="1:15" x14ac:dyDescent="0.15">
      <c r="A44" s="203"/>
      <c r="B44" s="208"/>
      <c r="C44" s="238"/>
      <c r="D44" s="236"/>
      <c r="E44" s="236"/>
      <c r="F44" s="236"/>
      <c r="G44" s="236"/>
      <c r="H44" s="236"/>
      <c r="I44" s="237"/>
      <c r="J44" s="237"/>
      <c r="K44" s="236"/>
      <c r="L44" s="236"/>
      <c r="M44" s="236"/>
      <c r="N44" s="235"/>
      <c r="O44" s="180"/>
    </row>
    <row r="45" spans="1:15" x14ac:dyDescent="0.15">
      <c r="A45" s="203" t="s">
        <v>183</v>
      </c>
      <c r="B45" s="208">
        <v>2</v>
      </c>
      <c r="C45" s="238">
        <v>15271</v>
      </c>
      <c r="D45" s="236">
        <v>1229339</v>
      </c>
      <c r="E45" s="236">
        <v>9452</v>
      </c>
      <c r="F45" s="236">
        <v>973752</v>
      </c>
      <c r="G45" s="236">
        <v>5819</v>
      </c>
      <c r="H45" s="236">
        <v>255587</v>
      </c>
      <c r="I45" s="237">
        <v>3075</v>
      </c>
      <c r="J45" s="237">
        <v>580331</v>
      </c>
      <c r="K45" s="236">
        <v>1288</v>
      </c>
      <c r="L45" s="236">
        <v>231858</v>
      </c>
      <c r="M45" s="236">
        <v>1787</v>
      </c>
      <c r="N45" s="235">
        <v>348473</v>
      </c>
      <c r="O45" s="180"/>
    </row>
    <row r="46" spans="1:15" x14ac:dyDescent="0.15">
      <c r="A46" s="203"/>
      <c r="B46" s="208">
        <v>3</v>
      </c>
      <c r="C46" s="238">
        <v>15223</v>
      </c>
      <c r="D46" s="236">
        <v>1227723</v>
      </c>
      <c r="E46" s="236">
        <v>9467</v>
      </c>
      <c r="F46" s="236">
        <v>975523</v>
      </c>
      <c r="G46" s="236">
        <v>5756</v>
      </c>
      <c r="H46" s="236">
        <v>252200</v>
      </c>
      <c r="I46" s="237">
        <v>3067</v>
      </c>
      <c r="J46" s="237">
        <v>579180</v>
      </c>
      <c r="K46" s="236">
        <v>1288</v>
      </c>
      <c r="L46" s="236">
        <v>229405</v>
      </c>
      <c r="M46" s="236">
        <v>1779</v>
      </c>
      <c r="N46" s="235">
        <v>349775</v>
      </c>
      <c r="O46" s="180"/>
    </row>
    <row r="47" spans="1:15" x14ac:dyDescent="0.15">
      <c r="A47" s="203"/>
      <c r="B47" s="208">
        <v>4</v>
      </c>
      <c r="C47" s="238">
        <v>15083</v>
      </c>
      <c r="D47" s="236">
        <v>1224378</v>
      </c>
      <c r="E47" s="236">
        <v>9456</v>
      </c>
      <c r="F47" s="236">
        <v>976779</v>
      </c>
      <c r="G47" s="236">
        <v>5627</v>
      </c>
      <c r="H47" s="236">
        <v>247599</v>
      </c>
      <c r="I47" s="237">
        <v>3070</v>
      </c>
      <c r="J47" s="237">
        <v>582062</v>
      </c>
      <c r="K47" s="236">
        <v>1292</v>
      </c>
      <c r="L47" s="236">
        <v>229913</v>
      </c>
      <c r="M47" s="236">
        <v>1778</v>
      </c>
      <c r="N47" s="235">
        <v>352149</v>
      </c>
      <c r="O47" s="180"/>
    </row>
    <row r="48" spans="1:15" x14ac:dyDescent="0.15">
      <c r="A48" s="203"/>
      <c r="B48" s="208"/>
      <c r="C48" s="238"/>
      <c r="D48" s="236"/>
      <c r="E48" s="236"/>
      <c r="F48" s="236"/>
      <c r="G48" s="236"/>
      <c r="H48" s="236"/>
      <c r="I48" s="237"/>
      <c r="J48" s="237"/>
      <c r="K48" s="236"/>
      <c r="L48" s="236"/>
      <c r="M48" s="236"/>
      <c r="N48" s="235"/>
      <c r="O48" s="180"/>
    </row>
    <row r="49" spans="1:15" x14ac:dyDescent="0.15">
      <c r="A49" s="203" t="s">
        <v>182</v>
      </c>
      <c r="B49" s="208">
        <v>2</v>
      </c>
      <c r="C49" s="238">
        <v>13899</v>
      </c>
      <c r="D49" s="236">
        <v>1465275</v>
      </c>
      <c r="E49" s="236">
        <v>11723</v>
      </c>
      <c r="F49" s="236">
        <v>1343121</v>
      </c>
      <c r="G49" s="236">
        <v>2176</v>
      </c>
      <c r="H49" s="236">
        <v>122154</v>
      </c>
      <c r="I49" s="237">
        <v>5707</v>
      </c>
      <c r="J49" s="237">
        <v>1877142</v>
      </c>
      <c r="K49" s="236">
        <v>2715</v>
      </c>
      <c r="L49" s="236">
        <v>539168</v>
      </c>
      <c r="M49" s="236">
        <v>2992</v>
      </c>
      <c r="N49" s="235">
        <v>1337974</v>
      </c>
      <c r="O49" s="180"/>
    </row>
    <row r="50" spans="1:15" x14ac:dyDescent="0.15">
      <c r="A50" s="203"/>
      <c r="B50" s="208">
        <v>3</v>
      </c>
      <c r="C50" s="238">
        <v>16309</v>
      </c>
      <c r="D50" s="236">
        <v>1552097</v>
      </c>
      <c r="E50" s="236">
        <v>12717</v>
      </c>
      <c r="F50" s="236">
        <v>1388066</v>
      </c>
      <c r="G50" s="236">
        <v>3592</v>
      </c>
      <c r="H50" s="236">
        <v>164031</v>
      </c>
      <c r="I50" s="237">
        <v>6918</v>
      </c>
      <c r="J50" s="237">
        <v>1937473</v>
      </c>
      <c r="K50" s="236">
        <v>2824</v>
      </c>
      <c r="L50" s="236">
        <v>547069</v>
      </c>
      <c r="M50" s="236">
        <v>4094</v>
      </c>
      <c r="N50" s="235">
        <v>1390404</v>
      </c>
      <c r="O50" s="180"/>
    </row>
    <row r="51" spans="1:15" s="230" customFormat="1" ht="15" thickBot="1" x14ac:dyDescent="0.2">
      <c r="A51" s="234"/>
      <c r="B51" s="233">
        <v>4</v>
      </c>
      <c r="C51" s="232">
        <v>16345</v>
      </c>
      <c r="D51" s="196">
        <v>1566472</v>
      </c>
      <c r="E51" s="196">
        <v>12817</v>
      </c>
      <c r="F51" s="196">
        <v>1403628</v>
      </c>
      <c r="G51" s="196">
        <v>3528</v>
      </c>
      <c r="H51" s="196">
        <v>162844</v>
      </c>
      <c r="I51" s="196">
        <v>6944</v>
      </c>
      <c r="J51" s="196">
        <v>2028356</v>
      </c>
      <c r="K51" s="196">
        <v>2847</v>
      </c>
      <c r="L51" s="196">
        <v>549040</v>
      </c>
      <c r="M51" s="196">
        <v>4097</v>
      </c>
      <c r="N51" s="231">
        <v>1479316</v>
      </c>
      <c r="O51" s="180"/>
    </row>
    <row r="52" spans="1:15" s="230" customFormat="1" ht="14.25" customHeight="1" x14ac:dyDescent="0.15">
      <c r="A52" s="120"/>
      <c r="B52" s="120"/>
      <c r="C52" s="229"/>
      <c r="D52" s="229"/>
      <c r="E52" s="229"/>
      <c r="F52" s="229"/>
      <c r="G52" s="229"/>
      <c r="H52" s="118"/>
      <c r="I52" s="118"/>
      <c r="J52" s="118"/>
      <c r="K52" s="118"/>
      <c r="L52" s="119" t="s">
        <v>212</v>
      </c>
      <c r="M52" s="119"/>
      <c r="N52" s="119"/>
      <c r="O52" s="180"/>
    </row>
    <row r="53" spans="1:15" x14ac:dyDescent="0.15">
      <c r="A53" s="120"/>
      <c r="B53" s="120"/>
      <c r="C53" s="118"/>
      <c r="D53" s="229"/>
      <c r="E53" s="229"/>
      <c r="F53" s="118"/>
      <c r="G53" s="118"/>
      <c r="H53" s="118"/>
      <c r="I53" s="118"/>
      <c r="J53" s="118"/>
      <c r="K53" s="118"/>
      <c r="L53" s="118"/>
      <c r="M53" s="118"/>
      <c r="N53" s="118"/>
      <c r="O53" s="180"/>
    </row>
    <row r="54" spans="1:15" x14ac:dyDescent="0.15">
      <c r="A54" s="120"/>
      <c r="B54" s="120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80"/>
    </row>
    <row r="55" spans="1:15" x14ac:dyDescent="0.15">
      <c r="O55" s="118"/>
    </row>
    <row r="56" spans="1:15" x14ac:dyDescent="0.15">
      <c r="O56" s="118"/>
    </row>
  </sheetData>
  <mergeCells count="15">
    <mergeCell ref="A3:C3"/>
    <mergeCell ref="L4:N4"/>
    <mergeCell ref="C5:D5"/>
    <mergeCell ref="E5:H5"/>
    <mergeCell ref="I5:J5"/>
    <mergeCell ref="K5:N5"/>
    <mergeCell ref="M6:N6"/>
    <mergeCell ref="L52:N52"/>
    <mergeCell ref="A5:A7"/>
    <mergeCell ref="B5:B7"/>
    <mergeCell ref="C6:D6"/>
    <mergeCell ref="E6:F6"/>
    <mergeCell ref="G6:H6"/>
    <mergeCell ref="I6:J6"/>
    <mergeCell ref="K6:L6"/>
  </mergeCells>
  <phoneticPr fontId="1"/>
  <dataValidations count="1">
    <dataValidation imeMode="off" allowBlank="1" showInputMessage="1" showErrorMessage="1" sqref="N12:N14 C12:M12"/>
  </dataValidations>
  <pageMargins left="0.78740157480314965" right="0.78740157480314965" top="0.78740157480314965" bottom="0.19685039370078741" header="0.51181102362204722" footer="0.51181102362204722"/>
  <pageSetup paperSize="9" scale="70" orientation="landscape" horizontalDpi="300" verticalDpi="300" r:id="rId1"/>
  <headerFooter alignWithMargins="0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opLeftCell="A13" zoomScale="118" zoomScaleNormal="118" workbookViewId="0">
      <selection activeCell="C43" sqref="C43"/>
    </sheetView>
  </sheetViews>
  <sheetFormatPr defaultColWidth="9" defaultRowHeight="14.25" x14ac:dyDescent="0.15"/>
  <cols>
    <col min="1" max="1" width="17.25" style="117" customWidth="1"/>
    <col min="2" max="2" width="9.75" style="65" customWidth="1"/>
    <col min="3" max="3" width="17.5" style="116" customWidth="1"/>
    <col min="4" max="4" width="10.625" style="116" customWidth="1"/>
    <col min="5" max="5" width="15.5" style="116" customWidth="1"/>
    <col min="6" max="6" width="10.625" style="116" customWidth="1"/>
    <col min="7" max="7" width="15.5" style="116" customWidth="1"/>
    <col min="8" max="8" width="10.625" style="116" customWidth="1"/>
    <col min="9" max="11" width="12.5" style="116" customWidth="1"/>
    <col min="12" max="12" width="15.5" style="116" customWidth="1"/>
    <col min="13" max="13" width="6.875" style="63" customWidth="1"/>
    <col min="14" max="14" width="9.625" style="64" customWidth="1"/>
    <col min="15" max="15" width="11.75" style="63" customWidth="1"/>
    <col min="16" max="16384" width="9" style="63"/>
  </cols>
  <sheetData>
    <row r="1" spans="1:14" ht="14.25" customHeight="1" x14ac:dyDescent="0.15">
      <c r="A1" s="115" t="s">
        <v>260</v>
      </c>
      <c r="M1" s="114" t="s">
        <v>259</v>
      </c>
    </row>
    <row r="2" spans="1:14" ht="10.5" customHeight="1" x14ac:dyDescent="0.15"/>
    <row r="3" spans="1:14" ht="18.75" x14ac:dyDescent="0.15">
      <c r="A3" s="313" t="s">
        <v>258</v>
      </c>
      <c r="B3" s="313"/>
      <c r="C3" s="313"/>
      <c r="D3" s="313"/>
    </row>
    <row r="4" spans="1:14" ht="17.25" customHeight="1" thickBot="1" x14ac:dyDescent="0.2">
      <c r="H4" s="312"/>
      <c r="I4" s="312"/>
      <c r="J4" s="195" t="s">
        <v>257</v>
      </c>
      <c r="K4" s="195"/>
      <c r="L4" s="195"/>
      <c r="M4" s="90"/>
      <c r="N4" s="90"/>
    </row>
    <row r="5" spans="1:14" ht="6.95" customHeight="1" x14ac:dyDescent="0.15">
      <c r="A5" s="311" t="s">
        <v>207</v>
      </c>
      <c r="B5" s="310" t="s">
        <v>206</v>
      </c>
      <c r="C5" s="309" t="s">
        <v>256</v>
      </c>
      <c r="D5" s="306"/>
      <c r="E5" s="307" t="s">
        <v>255</v>
      </c>
      <c r="F5" s="308"/>
      <c r="G5" s="307" t="s">
        <v>254</v>
      </c>
      <c r="H5" s="306"/>
      <c r="I5" s="305"/>
      <c r="J5" s="305"/>
      <c r="K5" s="305"/>
      <c r="L5" s="304" t="s">
        <v>253</v>
      </c>
      <c r="M5" s="92"/>
      <c r="N5" s="93"/>
    </row>
    <row r="6" spans="1:14" ht="6.95" customHeight="1" x14ac:dyDescent="0.15">
      <c r="A6" s="300"/>
      <c r="B6" s="299"/>
      <c r="C6" s="145"/>
      <c r="D6" s="129"/>
      <c r="E6" s="298"/>
      <c r="F6" s="303"/>
      <c r="G6" s="298"/>
      <c r="H6" s="129"/>
      <c r="I6" s="302" t="s">
        <v>252</v>
      </c>
      <c r="J6" s="302" t="s">
        <v>251</v>
      </c>
      <c r="K6" s="301" t="s">
        <v>250</v>
      </c>
      <c r="L6" s="294"/>
      <c r="M6" s="92"/>
      <c r="N6" s="93"/>
    </row>
    <row r="7" spans="1:14" ht="14.25" customHeight="1" x14ac:dyDescent="0.15">
      <c r="A7" s="300"/>
      <c r="B7" s="299"/>
      <c r="C7" s="145"/>
      <c r="D7" s="297" t="s">
        <v>249</v>
      </c>
      <c r="E7" s="298"/>
      <c r="F7" s="297" t="s">
        <v>248</v>
      </c>
      <c r="G7" s="298"/>
      <c r="H7" s="297" t="s">
        <v>247</v>
      </c>
      <c r="I7" s="296"/>
      <c r="J7" s="296"/>
      <c r="K7" s="295"/>
      <c r="L7" s="294"/>
      <c r="M7" s="92"/>
      <c r="N7" s="93"/>
    </row>
    <row r="8" spans="1:14" ht="14.25" customHeight="1" x14ac:dyDescent="0.15">
      <c r="A8" s="293"/>
      <c r="B8" s="292"/>
      <c r="C8" s="137"/>
      <c r="D8" s="290"/>
      <c r="E8" s="291"/>
      <c r="F8" s="290"/>
      <c r="G8" s="291"/>
      <c r="H8" s="290"/>
      <c r="I8" s="289"/>
      <c r="J8" s="289"/>
      <c r="K8" s="288"/>
      <c r="L8" s="287"/>
      <c r="M8" s="92"/>
      <c r="N8" s="93"/>
    </row>
    <row r="9" spans="1:14" ht="15" customHeight="1" x14ac:dyDescent="0.15">
      <c r="A9" s="277"/>
      <c r="B9" s="275"/>
      <c r="C9" s="78"/>
      <c r="D9" s="270" t="s">
        <v>246</v>
      </c>
      <c r="E9" s="78"/>
      <c r="F9" s="276" t="s">
        <v>246</v>
      </c>
      <c r="G9" s="276"/>
      <c r="H9" s="286" t="s">
        <v>245</v>
      </c>
      <c r="I9" s="276"/>
      <c r="J9" s="276"/>
      <c r="K9" s="276"/>
      <c r="L9" s="285"/>
      <c r="M9" s="279"/>
      <c r="N9" s="278"/>
    </row>
    <row r="10" spans="1:14" ht="13.35" customHeight="1" x14ac:dyDescent="0.15">
      <c r="A10" s="273" t="s">
        <v>244</v>
      </c>
      <c r="B10" s="275">
        <v>22</v>
      </c>
      <c r="C10" s="271">
        <f>SUM(C15,C19,C22,C26,C30,C34,C38,C42,C47,C50)</f>
        <v>235404</v>
      </c>
      <c r="D10" s="270" t="s">
        <v>237</v>
      </c>
      <c r="E10" s="271">
        <f>SUM(E15,E19,E22,E26,E30,E34,E38,E42,E47,E50)</f>
        <v>154632</v>
      </c>
      <c r="F10" s="270" t="s">
        <v>33</v>
      </c>
      <c r="G10" s="271">
        <f>SUM(G15,G19,G22,G26,G30,G34,G38,G42,G47,G50)</f>
        <v>68566</v>
      </c>
      <c r="H10" s="270" t="s">
        <v>33</v>
      </c>
      <c r="I10" s="271">
        <f>SUM(I15,I19,I22,I26,I30,I34,I38,I42,I47,I50)</f>
        <v>7525</v>
      </c>
      <c r="J10" s="271">
        <f>SUM(J15,J19,J22,J26,J30,J34,J38,J42,J47,J50)</f>
        <v>54015</v>
      </c>
      <c r="K10" s="271">
        <f>SUM(K15,K19,K22,K26,K30,K34,K38,K42,K47,K50)</f>
        <v>7026</v>
      </c>
      <c r="L10" s="283">
        <f>SUM(L15,L19,L22,L26,L30,L34,L38,L42,L47,L50)</f>
        <v>12206</v>
      </c>
      <c r="M10" s="279"/>
      <c r="N10" s="278"/>
    </row>
    <row r="11" spans="1:14" ht="13.35" customHeight="1" x14ac:dyDescent="0.15">
      <c r="A11" s="273"/>
      <c r="B11" s="275">
        <v>27</v>
      </c>
      <c r="C11" s="271">
        <f>SUM(C16,C20,C23,C27,C31,C35,C39,C43,C48,C51)</f>
        <v>249719</v>
      </c>
      <c r="D11" s="284" t="s">
        <v>236</v>
      </c>
      <c r="E11" s="271">
        <f>SUM(E16,E20,E23,E27,E31,E35,E39,E43,E48,E51)</f>
        <v>165657</v>
      </c>
      <c r="F11" s="284" t="s">
        <v>33</v>
      </c>
      <c r="G11" s="271">
        <f>SUM(G16,G20,G23,G27,G31,G35,G39,G43,G48,G51)</f>
        <v>74292</v>
      </c>
      <c r="H11" s="284" t="s">
        <v>33</v>
      </c>
      <c r="I11" s="271">
        <f>SUM(I16,I20,I23,I27,I31,I35,I39,I43,I48,I51)</f>
        <v>6837</v>
      </c>
      <c r="J11" s="271">
        <f>SUM(J16,J20,J23,J27,J31,J35,J39,J43,J48,J51)</f>
        <v>57734</v>
      </c>
      <c r="K11" s="271">
        <f>SUM(K16,K20,K23,K27,K31,K35,K39,K43,K48,K51)</f>
        <v>6957</v>
      </c>
      <c r="L11" s="283">
        <f>SUM(L16,L20,L23,L27,L31,L35,L39,L43,L48,L51)</f>
        <v>12534</v>
      </c>
      <c r="M11" s="279"/>
      <c r="N11" s="278"/>
    </row>
    <row r="12" spans="1:14" ht="13.35" customHeight="1" x14ac:dyDescent="0.15">
      <c r="A12" s="273"/>
      <c r="B12" s="275">
        <v>2</v>
      </c>
      <c r="C12" s="271">
        <f>SUM(C16,C20,C24,C28,C32,C36,C40,C44,C48,C52)</f>
        <v>258395</v>
      </c>
      <c r="D12" s="284" t="s">
        <v>33</v>
      </c>
      <c r="E12" s="271">
        <f>SUM(E16,E20,E24,E28,E32,E36,E40,E44,E48,E52)</f>
        <v>172263</v>
      </c>
      <c r="F12" s="284" t="s">
        <v>33</v>
      </c>
      <c r="G12" s="271">
        <f>SUM(G16,G20,G24,G28,G32,G36,G40,G44,G48,G52)</f>
        <v>86107</v>
      </c>
      <c r="H12" s="284" t="s">
        <v>237</v>
      </c>
      <c r="I12" s="271">
        <f>SUM(I16,I20,I24,I28,I32,I36,I40,I44,I48,I52)</f>
        <v>5683</v>
      </c>
      <c r="J12" s="271">
        <f>SUM(J16,J20,J24,J28,J32,J36,J40,J44,J48,J52)</f>
        <v>60209</v>
      </c>
      <c r="K12" s="271">
        <f>SUM(K16,K20,K24,K28,K32,K36,K40,K44,K48,K52)</f>
        <v>7964</v>
      </c>
      <c r="L12" s="283">
        <f>SUM(L16,L20,L24,L28,L32,L36,L40,L44,L48,L52)</f>
        <v>12276</v>
      </c>
      <c r="M12" s="280"/>
      <c r="N12" s="278"/>
    </row>
    <row r="13" spans="1:14" ht="13.35" customHeight="1" x14ac:dyDescent="0.15">
      <c r="A13" s="277"/>
      <c r="B13" s="275"/>
      <c r="C13" s="271"/>
      <c r="D13" s="78"/>
      <c r="E13" s="271"/>
      <c r="F13" s="276"/>
      <c r="G13" s="202"/>
      <c r="H13" s="78"/>
      <c r="I13" s="202"/>
      <c r="J13" s="202"/>
      <c r="K13" s="202"/>
      <c r="L13" s="274"/>
      <c r="M13" s="279"/>
      <c r="N13" s="278"/>
    </row>
    <row r="14" spans="1:14" ht="13.35" customHeight="1" x14ac:dyDescent="0.15">
      <c r="A14" s="273" t="s">
        <v>13</v>
      </c>
      <c r="B14" s="275">
        <v>22</v>
      </c>
      <c r="C14" s="271">
        <v>44819</v>
      </c>
      <c r="D14" s="270" t="s">
        <v>236</v>
      </c>
      <c r="E14" s="271">
        <v>28974</v>
      </c>
      <c r="F14" s="270" t="s">
        <v>33</v>
      </c>
      <c r="G14" s="202">
        <f>SUM(I14:K14)</f>
        <v>14320</v>
      </c>
      <c r="H14" s="282" t="s">
        <v>33</v>
      </c>
      <c r="I14" s="202">
        <v>1936</v>
      </c>
      <c r="J14" s="202">
        <v>11303</v>
      </c>
      <c r="K14" s="202">
        <v>1081</v>
      </c>
      <c r="L14" s="274">
        <f>C14-E14-G14</f>
        <v>1525</v>
      </c>
      <c r="M14" s="279"/>
      <c r="N14" s="278"/>
    </row>
    <row r="15" spans="1:14" ht="13.35" customHeight="1" x14ac:dyDescent="0.15">
      <c r="A15" s="273"/>
      <c r="B15" s="275">
        <v>27</v>
      </c>
      <c r="C15" s="271">
        <v>46230</v>
      </c>
      <c r="D15" s="270" t="s">
        <v>236</v>
      </c>
      <c r="E15" s="271">
        <v>30625</v>
      </c>
      <c r="F15" s="270" t="s">
        <v>33</v>
      </c>
      <c r="G15" s="202">
        <f>SUM(I15:K15)</f>
        <v>14430</v>
      </c>
      <c r="H15" s="270" t="s">
        <v>236</v>
      </c>
      <c r="I15" s="202">
        <v>1621</v>
      </c>
      <c r="J15" s="202">
        <v>11863</v>
      </c>
      <c r="K15" s="202">
        <v>946</v>
      </c>
      <c r="L15" s="274">
        <f>C15-E15-G15</f>
        <v>1175</v>
      </c>
      <c r="M15" s="279"/>
      <c r="N15" s="278"/>
    </row>
    <row r="16" spans="1:14" ht="13.35" customHeight="1" x14ac:dyDescent="0.15">
      <c r="A16" s="273"/>
      <c r="B16" s="275">
        <v>2</v>
      </c>
      <c r="C16" s="271">
        <v>48938</v>
      </c>
      <c r="D16" s="270" t="s">
        <v>33</v>
      </c>
      <c r="E16" s="271">
        <v>32309</v>
      </c>
      <c r="F16" s="270"/>
      <c r="G16" s="202">
        <v>16629</v>
      </c>
      <c r="H16" s="270"/>
      <c r="I16" s="202">
        <v>1473</v>
      </c>
      <c r="J16" s="202">
        <v>12583</v>
      </c>
      <c r="K16" s="202">
        <v>1278</v>
      </c>
      <c r="L16" s="274">
        <v>1295</v>
      </c>
      <c r="M16" s="279"/>
      <c r="N16" s="278"/>
    </row>
    <row r="17" spans="1:14" ht="13.35" customHeight="1" x14ac:dyDescent="0.15">
      <c r="A17" s="277"/>
      <c r="B17" s="275"/>
      <c r="C17" s="271"/>
      <c r="D17" s="78"/>
      <c r="E17" s="271"/>
      <c r="F17" s="276"/>
      <c r="G17" s="202"/>
      <c r="H17" s="276"/>
      <c r="I17" s="202"/>
      <c r="J17" s="202"/>
      <c r="K17" s="202"/>
      <c r="L17" s="274"/>
      <c r="M17" s="279"/>
      <c r="N17" s="278"/>
    </row>
    <row r="18" spans="1:14" ht="13.35" customHeight="1" x14ac:dyDescent="0.15">
      <c r="A18" s="273" t="s">
        <v>243</v>
      </c>
      <c r="B18" s="275">
        <v>22</v>
      </c>
      <c r="C18" s="271">
        <v>20750</v>
      </c>
      <c r="D18" s="270" t="s">
        <v>33</v>
      </c>
      <c r="E18" s="271">
        <v>14566</v>
      </c>
      <c r="F18" s="270" t="s">
        <v>33</v>
      </c>
      <c r="G18" s="202">
        <f>SUM(I18:K18)</f>
        <v>5764</v>
      </c>
      <c r="H18" s="270" t="s">
        <v>33</v>
      </c>
      <c r="I18" s="202">
        <v>597</v>
      </c>
      <c r="J18" s="202">
        <v>3609</v>
      </c>
      <c r="K18" s="202">
        <v>1558</v>
      </c>
      <c r="L18" s="274">
        <f>C18-E18-G18</f>
        <v>420</v>
      </c>
      <c r="M18" s="279"/>
      <c r="N18" s="278"/>
    </row>
    <row r="19" spans="1:14" ht="13.35" customHeight="1" x14ac:dyDescent="0.15">
      <c r="A19" s="273"/>
      <c r="B19" s="275">
        <v>27</v>
      </c>
      <c r="C19" s="271">
        <v>22480</v>
      </c>
      <c r="D19" s="270" t="s">
        <v>33</v>
      </c>
      <c r="E19" s="271">
        <v>15702</v>
      </c>
      <c r="F19" s="270" t="s">
        <v>236</v>
      </c>
      <c r="G19" s="202">
        <f>SUM(I19:K19)</f>
        <v>5830</v>
      </c>
      <c r="H19" s="270" t="s">
        <v>33</v>
      </c>
      <c r="I19" s="202">
        <v>504</v>
      </c>
      <c r="J19" s="202">
        <v>4516</v>
      </c>
      <c r="K19" s="202">
        <v>810</v>
      </c>
      <c r="L19" s="274">
        <f>C19-E19-G19</f>
        <v>948</v>
      </c>
      <c r="M19" s="279"/>
      <c r="N19" s="278"/>
    </row>
    <row r="20" spans="1:14" ht="13.35" customHeight="1" x14ac:dyDescent="0.15">
      <c r="A20" s="273"/>
      <c r="B20" s="275">
        <v>2</v>
      </c>
      <c r="C20" s="271">
        <v>24537</v>
      </c>
      <c r="D20" s="270" t="s">
        <v>33</v>
      </c>
      <c r="E20" s="271">
        <v>16720</v>
      </c>
      <c r="F20" s="270" t="s">
        <v>33</v>
      </c>
      <c r="G20" s="202">
        <v>7817</v>
      </c>
      <c r="H20" s="270" t="s">
        <v>33</v>
      </c>
      <c r="I20" s="202">
        <v>426</v>
      </c>
      <c r="J20" s="202">
        <v>5374</v>
      </c>
      <c r="K20" s="202">
        <v>953</v>
      </c>
      <c r="L20" s="274">
        <v>1064</v>
      </c>
      <c r="M20" s="279"/>
      <c r="N20" s="278"/>
    </row>
    <row r="21" spans="1:14" ht="13.35" customHeight="1" x14ac:dyDescent="0.15">
      <c r="A21" s="277"/>
      <c r="B21" s="275"/>
      <c r="C21" s="271"/>
      <c r="D21" s="78"/>
      <c r="E21" s="271"/>
      <c r="F21" s="276"/>
      <c r="G21" s="202"/>
      <c r="H21" s="276"/>
      <c r="I21" s="202"/>
      <c r="J21" s="202"/>
      <c r="K21" s="202"/>
      <c r="L21" s="274"/>
      <c r="M21" s="279"/>
      <c r="N21" s="278"/>
    </row>
    <row r="22" spans="1:14" ht="13.35" customHeight="1" x14ac:dyDescent="0.15">
      <c r="A22" s="281" t="s">
        <v>242</v>
      </c>
      <c r="B22" s="275">
        <v>22</v>
      </c>
      <c r="C22" s="271">
        <v>42830</v>
      </c>
      <c r="D22" s="270" t="s">
        <v>32</v>
      </c>
      <c r="E22" s="271">
        <v>23821</v>
      </c>
      <c r="F22" s="270" t="s">
        <v>32</v>
      </c>
      <c r="G22" s="202">
        <v>14633</v>
      </c>
      <c r="H22" s="270" t="s">
        <v>32</v>
      </c>
      <c r="I22" s="202">
        <v>1382</v>
      </c>
      <c r="J22" s="202">
        <v>11497</v>
      </c>
      <c r="K22" s="202">
        <v>1754</v>
      </c>
      <c r="L22" s="274">
        <v>4376</v>
      </c>
      <c r="M22" s="279"/>
      <c r="N22" s="278"/>
    </row>
    <row r="23" spans="1:14" ht="13.35" customHeight="1" x14ac:dyDescent="0.15">
      <c r="A23" s="281"/>
      <c r="B23" s="275">
        <v>27</v>
      </c>
      <c r="C23" s="271">
        <v>46348</v>
      </c>
      <c r="D23" s="270" t="s">
        <v>32</v>
      </c>
      <c r="E23" s="271">
        <v>27045</v>
      </c>
      <c r="F23" s="270" t="s">
        <v>32</v>
      </c>
      <c r="G23" s="202">
        <v>15221</v>
      </c>
      <c r="H23" s="270" t="s">
        <v>32</v>
      </c>
      <c r="I23" s="202">
        <v>1192</v>
      </c>
      <c r="J23" s="202">
        <v>12294</v>
      </c>
      <c r="K23" s="202">
        <v>1735</v>
      </c>
      <c r="L23" s="274">
        <v>4082</v>
      </c>
      <c r="M23" s="279"/>
      <c r="N23" s="278"/>
    </row>
    <row r="24" spans="1:14" ht="13.35" customHeight="1" x14ac:dyDescent="0.15">
      <c r="A24" s="281"/>
      <c r="B24" s="275">
        <v>2</v>
      </c>
      <c r="C24" s="271">
        <v>49045</v>
      </c>
      <c r="D24" s="270" t="s">
        <v>32</v>
      </c>
      <c r="E24" s="271">
        <v>28776</v>
      </c>
      <c r="F24" s="270" t="s">
        <v>32</v>
      </c>
      <c r="G24" s="202">
        <v>20269</v>
      </c>
      <c r="H24" s="270" t="s">
        <v>32</v>
      </c>
      <c r="I24" s="116">
        <v>759</v>
      </c>
      <c r="J24" s="202">
        <v>13186</v>
      </c>
      <c r="K24" s="248">
        <v>2112</v>
      </c>
      <c r="L24" s="248">
        <v>4212</v>
      </c>
      <c r="M24" s="280"/>
      <c r="N24" s="278"/>
    </row>
    <row r="25" spans="1:14" ht="13.35" customHeight="1" x14ac:dyDescent="0.15">
      <c r="A25" s="277"/>
      <c r="B25" s="275"/>
      <c r="C25" s="271"/>
      <c r="D25" s="78"/>
      <c r="E25" s="271"/>
      <c r="F25" s="276"/>
      <c r="G25" s="202"/>
      <c r="H25" s="276"/>
      <c r="I25" s="202"/>
      <c r="J25" s="202"/>
      <c r="K25" s="202"/>
      <c r="L25" s="274"/>
      <c r="M25" s="279"/>
      <c r="N25" s="278"/>
    </row>
    <row r="26" spans="1:14" ht="13.35" customHeight="1" x14ac:dyDescent="0.15">
      <c r="A26" s="281" t="s">
        <v>241</v>
      </c>
      <c r="B26" s="275">
        <v>22</v>
      </c>
      <c r="C26" s="271">
        <v>33456</v>
      </c>
      <c r="D26" s="270" t="s">
        <v>32</v>
      </c>
      <c r="E26" s="271">
        <v>20043</v>
      </c>
      <c r="F26" s="270" t="s">
        <v>32</v>
      </c>
      <c r="G26" s="202">
        <v>10930</v>
      </c>
      <c r="H26" s="270" t="s">
        <v>32</v>
      </c>
      <c r="I26" s="202">
        <v>1147</v>
      </c>
      <c r="J26" s="202">
        <v>8640</v>
      </c>
      <c r="K26" s="202">
        <v>1143</v>
      </c>
      <c r="L26" s="274">
        <v>2483</v>
      </c>
      <c r="M26" s="279"/>
      <c r="N26" s="278"/>
    </row>
    <row r="27" spans="1:14" ht="13.35" customHeight="1" x14ac:dyDescent="0.15">
      <c r="A27" s="281"/>
      <c r="B27" s="275">
        <v>27</v>
      </c>
      <c r="C27" s="271">
        <v>35636</v>
      </c>
      <c r="D27" s="270" t="s">
        <v>32</v>
      </c>
      <c r="E27" s="271">
        <v>21631</v>
      </c>
      <c r="F27" s="270" t="s">
        <v>32</v>
      </c>
      <c r="G27" s="202">
        <v>11666</v>
      </c>
      <c r="H27" s="270" t="s">
        <v>32</v>
      </c>
      <c r="I27" s="202">
        <v>1049</v>
      </c>
      <c r="J27" s="202">
        <v>9556</v>
      </c>
      <c r="K27" s="202">
        <v>1061</v>
      </c>
      <c r="L27" s="274">
        <v>2339</v>
      </c>
      <c r="M27" s="279"/>
      <c r="N27" s="278"/>
    </row>
    <row r="28" spans="1:14" ht="13.35" customHeight="1" x14ac:dyDescent="0.15">
      <c r="A28" s="281"/>
      <c r="B28" s="65">
        <v>2</v>
      </c>
      <c r="C28" s="272">
        <v>38274</v>
      </c>
      <c r="D28" s="270" t="s">
        <v>32</v>
      </c>
      <c r="E28" s="271">
        <v>23770</v>
      </c>
      <c r="F28" s="270" t="s">
        <v>32</v>
      </c>
      <c r="G28" s="202">
        <v>14504</v>
      </c>
      <c r="H28" s="270" t="s">
        <v>32</v>
      </c>
      <c r="I28" s="116">
        <v>599</v>
      </c>
      <c r="J28" s="202">
        <v>10443</v>
      </c>
      <c r="K28" s="202">
        <v>1260</v>
      </c>
      <c r="L28" s="274">
        <v>2202</v>
      </c>
      <c r="M28" s="280"/>
      <c r="N28" s="278"/>
    </row>
    <row r="29" spans="1:14" ht="13.35" customHeight="1" x14ac:dyDescent="0.15">
      <c r="A29" s="277"/>
      <c r="B29" s="275"/>
      <c r="C29" s="271"/>
      <c r="D29" s="78"/>
      <c r="E29" s="271"/>
      <c r="F29" s="276"/>
      <c r="G29" s="202"/>
      <c r="H29" s="276"/>
      <c r="I29" s="202"/>
      <c r="J29" s="202"/>
      <c r="K29" s="202"/>
      <c r="L29" s="274"/>
      <c r="M29" s="279"/>
      <c r="N29" s="278"/>
    </row>
    <row r="30" spans="1:14" ht="13.35" customHeight="1" x14ac:dyDescent="0.15">
      <c r="A30" s="281" t="s">
        <v>240</v>
      </c>
      <c r="B30" s="275">
        <v>22</v>
      </c>
      <c r="C30" s="271">
        <v>31250</v>
      </c>
      <c r="D30" s="270" t="s">
        <v>32</v>
      </c>
      <c r="E30" s="271">
        <v>21543</v>
      </c>
      <c r="F30" s="270" t="s">
        <v>32</v>
      </c>
      <c r="G30" s="202">
        <v>8752</v>
      </c>
      <c r="H30" s="270" t="s">
        <v>32</v>
      </c>
      <c r="I30" s="202">
        <v>1330</v>
      </c>
      <c r="J30" s="202">
        <v>6645</v>
      </c>
      <c r="K30" s="202">
        <v>777</v>
      </c>
      <c r="L30" s="274">
        <v>955</v>
      </c>
      <c r="M30" s="279"/>
      <c r="N30" s="278"/>
    </row>
    <row r="31" spans="1:14" ht="13.35" customHeight="1" x14ac:dyDescent="0.15">
      <c r="A31" s="281"/>
      <c r="B31" s="275">
        <v>27</v>
      </c>
      <c r="C31" s="271">
        <v>32986</v>
      </c>
      <c r="D31" s="270" t="s">
        <v>32</v>
      </c>
      <c r="E31" s="271">
        <v>22560</v>
      </c>
      <c r="F31" s="270" t="s">
        <v>32</v>
      </c>
      <c r="G31" s="202">
        <v>9191</v>
      </c>
      <c r="H31" s="270" t="s">
        <v>32</v>
      </c>
      <c r="I31" s="202">
        <v>1294</v>
      </c>
      <c r="J31" s="202">
        <v>7129</v>
      </c>
      <c r="K31" s="202">
        <v>768</v>
      </c>
      <c r="L31" s="274">
        <v>1235</v>
      </c>
      <c r="M31" s="279"/>
      <c r="N31" s="278"/>
    </row>
    <row r="32" spans="1:14" ht="13.35" customHeight="1" x14ac:dyDescent="0.15">
      <c r="A32" s="281"/>
      <c r="B32" s="275">
        <v>2</v>
      </c>
      <c r="C32" s="271">
        <v>33994</v>
      </c>
      <c r="D32" s="270" t="s">
        <v>32</v>
      </c>
      <c r="E32" s="271">
        <v>23522</v>
      </c>
      <c r="F32" s="270" t="s">
        <v>32</v>
      </c>
      <c r="G32" s="202">
        <v>10447</v>
      </c>
      <c r="H32" s="270" t="s">
        <v>32</v>
      </c>
      <c r="I32" s="248">
        <v>1241</v>
      </c>
      <c r="J32" s="202">
        <v>7362</v>
      </c>
      <c r="K32" s="116">
        <v>875</v>
      </c>
      <c r="L32" s="77">
        <v>994</v>
      </c>
      <c r="M32" s="279"/>
      <c r="N32" s="278"/>
    </row>
    <row r="33" spans="1:14" ht="13.35" customHeight="1" x14ac:dyDescent="0.15">
      <c r="A33" s="277"/>
      <c r="B33" s="275"/>
      <c r="C33" s="271"/>
      <c r="D33" s="78"/>
      <c r="E33" s="271"/>
      <c r="F33" s="276"/>
      <c r="G33" s="202"/>
      <c r="H33" s="276"/>
      <c r="I33" s="202"/>
      <c r="J33" s="202"/>
      <c r="K33" s="202"/>
      <c r="L33" s="274"/>
      <c r="M33" s="279"/>
      <c r="N33" s="278"/>
    </row>
    <row r="34" spans="1:14" ht="13.35" customHeight="1" x14ac:dyDescent="0.15">
      <c r="A34" s="273" t="s">
        <v>239</v>
      </c>
      <c r="B34" s="275">
        <v>22</v>
      </c>
      <c r="C34" s="271">
        <v>8511</v>
      </c>
      <c r="D34" s="270" t="s">
        <v>236</v>
      </c>
      <c r="E34" s="271">
        <v>7053</v>
      </c>
      <c r="F34" s="270" t="s">
        <v>237</v>
      </c>
      <c r="G34" s="202">
        <f>SUM(I34:K34)</f>
        <v>1361</v>
      </c>
      <c r="H34" s="270" t="s">
        <v>236</v>
      </c>
      <c r="I34" s="270" t="s">
        <v>33</v>
      </c>
      <c r="J34" s="202">
        <v>1245</v>
      </c>
      <c r="K34" s="202">
        <v>116</v>
      </c>
      <c r="L34" s="274">
        <f>C34-E34-G34</f>
        <v>97</v>
      </c>
      <c r="M34" s="279"/>
      <c r="N34" s="278"/>
    </row>
    <row r="35" spans="1:14" ht="13.35" customHeight="1" x14ac:dyDescent="0.15">
      <c r="A35" s="273"/>
      <c r="B35" s="275">
        <v>27</v>
      </c>
      <c r="C35" s="271">
        <v>9616</v>
      </c>
      <c r="D35" s="270" t="s">
        <v>237</v>
      </c>
      <c r="E35" s="271">
        <v>8110</v>
      </c>
      <c r="F35" s="270" t="s">
        <v>33</v>
      </c>
      <c r="G35" s="202">
        <f>SUM(I35:K35)</f>
        <v>1391</v>
      </c>
      <c r="H35" s="270" t="s">
        <v>33</v>
      </c>
      <c r="I35" s="270" t="s">
        <v>33</v>
      </c>
      <c r="J35" s="202">
        <v>1250</v>
      </c>
      <c r="K35" s="202">
        <v>141</v>
      </c>
      <c r="L35" s="274">
        <f>C35-E35-G35</f>
        <v>115</v>
      </c>
      <c r="M35" s="279"/>
      <c r="N35" s="278"/>
    </row>
    <row r="36" spans="1:14" ht="13.35" customHeight="1" x14ac:dyDescent="0.15">
      <c r="A36" s="273"/>
      <c r="B36" s="65">
        <v>2</v>
      </c>
      <c r="C36" s="272">
        <v>10118</v>
      </c>
      <c r="D36" s="270" t="s">
        <v>33</v>
      </c>
      <c r="E36" s="271">
        <v>8489</v>
      </c>
      <c r="F36" s="270" t="s">
        <v>33</v>
      </c>
      <c r="G36" s="202">
        <v>1629</v>
      </c>
      <c r="H36" s="270" t="s">
        <v>33</v>
      </c>
      <c r="I36" s="270" t="s">
        <v>33</v>
      </c>
      <c r="J36" s="202">
        <v>1282</v>
      </c>
      <c r="K36" s="116">
        <v>136</v>
      </c>
      <c r="L36" s="77">
        <v>211</v>
      </c>
      <c r="M36" s="279"/>
      <c r="N36" s="278"/>
    </row>
    <row r="37" spans="1:14" ht="13.35" customHeight="1" x14ac:dyDescent="0.15">
      <c r="A37" s="277"/>
      <c r="B37" s="275"/>
      <c r="C37" s="271"/>
      <c r="D37" s="78"/>
      <c r="E37" s="271"/>
      <c r="F37" s="276"/>
      <c r="G37" s="202"/>
      <c r="H37" s="276"/>
      <c r="I37" s="201"/>
      <c r="J37" s="202"/>
      <c r="K37" s="202"/>
      <c r="L37" s="274"/>
      <c r="M37" s="279"/>
      <c r="N37" s="278"/>
    </row>
    <row r="38" spans="1:14" ht="13.35" customHeight="1" x14ac:dyDescent="0.15">
      <c r="A38" s="273" t="s">
        <v>0</v>
      </c>
      <c r="B38" s="275">
        <v>22</v>
      </c>
      <c r="C38" s="271">
        <v>17979</v>
      </c>
      <c r="D38" s="270" t="s">
        <v>33</v>
      </c>
      <c r="E38" s="271">
        <v>12684</v>
      </c>
      <c r="F38" s="270" t="s">
        <v>237</v>
      </c>
      <c r="G38" s="202">
        <f>SUM(I38:K38)</f>
        <v>4695</v>
      </c>
      <c r="H38" s="270" t="s">
        <v>33</v>
      </c>
      <c r="I38" s="202">
        <v>963</v>
      </c>
      <c r="J38" s="202">
        <v>3414</v>
      </c>
      <c r="K38" s="202">
        <v>318</v>
      </c>
      <c r="L38" s="274">
        <f>C38-E38-G38</f>
        <v>600</v>
      </c>
      <c r="M38" s="279"/>
      <c r="N38" s="278"/>
    </row>
    <row r="39" spans="1:14" ht="13.35" customHeight="1" x14ac:dyDescent="0.15">
      <c r="A39" s="273"/>
      <c r="B39" s="275">
        <v>27</v>
      </c>
      <c r="C39" s="271">
        <v>18492</v>
      </c>
      <c r="D39" s="270" t="s">
        <v>237</v>
      </c>
      <c r="E39" s="271">
        <v>13430</v>
      </c>
      <c r="F39" s="270" t="s">
        <v>33</v>
      </c>
      <c r="G39" s="202">
        <f>SUM(I39:K39)</f>
        <v>4511</v>
      </c>
      <c r="H39" s="270" t="s">
        <v>33</v>
      </c>
      <c r="I39" s="202">
        <v>895</v>
      </c>
      <c r="J39" s="202">
        <v>3403</v>
      </c>
      <c r="K39" s="202">
        <v>213</v>
      </c>
      <c r="L39" s="274">
        <f>C39-E39-G39</f>
        <v>551</v>
      </c>
      <c r="M39" s="279"/>
      <c r="N39" s="278"/>
    </row>
    <row r="40" spans="1:14" ht="13.35" customHeight="1" x14ac:dyDescent="0.15">
      <c r="A40" s="273"/>
      <c r="B40" s="65">
        <v>2</v>
      </c>
      <c r="C40" s="272">
        <v>19373</v>
      </c>
      <c r="D40" s="270" t="s">
        <v>33</v>
      </c>
      <c r="E40" s="271">
        <v>14159</v>
      </c>
      <c r="F40" s="270" t="s">
        <v>33</v>
      </c>
      <c r="G40" s="202">
        <v>5214</v>
      </c>
      <c r="H40" s="270" t="s">
        <v>33</v>
      </c>
      <c r="I40" s="116">
        <v>806</v>
      </c>
      <c r="J40" s="202">
        <v>3593</v>
      </c>
      <c r="K40" s="116">
        <v>275</v>
      </c>
      <c r="L40" s="116">
        <v>540</v>
      </c>
      <c r="M40" s="280"/>
      <c r="N40" s="278"/>
    </row>
    <row r="41" spans="1:14" ht="13.35" customHeight="1" x14ac:dyDescent="0.15">
      <c r="A41" s="277"/>
      <c r="B41" s="275"/>
      <c r="C41" s="271"/>
      <c r="D41" s="78"/>
      <c r="E41" s="271"/>
      <c r="F41" s="276"/>
      <c r="G41" s="202"/>
      <c r="H41" s="276"/>
      <c r="I41" s="202"/>
      <c r="J41" s="202"/>
      <c r="K41" s="202"/>
      <c r="L41" s="274"/>
      <c r="M41" s="91"/>
      <c r="N41" s="90"/>
    </row>
    <row r="42" spans="1:14" ht="13.35" customHeight="1" x14ac:dyDescent="0.15">
      <c r="A42" s="273" t="s">
        <v>3</v>
      </c>
      <c r="B42" s="275">
        <v>22</v>
      </c>
      <c r="C42" s="271">
        <v>7183</v>
      </c>
      <c r="D42" s="270" t="s">
        <v>237</v>
      </c>
      <c r="E42" s="271">
        <v>5884</v>
      </c>
      <c r="F42" s="270" t="s">
        <v>237</v>
      </c>
      <c r="G42" s="202">
        <f>SUM(I42:K42)</f>
        <v>997</v>
      </c>
      <c r="H42" s="270" t="s">
        <v>33</v>
      </c>
      <c r="I42" s="202">
        <v>11</v>
      </c>
      <c r="J42" s="202">
        <v>712</v>
      </c>
      <c r="K42" s="202">
        <v>274</v>
      </c>
      <c r="L42" s="274">
        <f>C42-E42-G42</f>
        <v>302</v>
      </c>
      <c r="M42" s="91"/>
      <c r="N42" s="90"/>
    </row>
    <row r="43" spans="1:14" ht="13.35" customHeight="1" x14ac:dyDescent="0.15">
      <c r="A43" s="273"/>
      <c r="B43" s="275">
        <v>27</v>
      </c>
      <c r="C43" s="271">
        <v>6967</v>
      </c>
      <c r="D43" s="270" t="s">
        <v>33</v>
      </c>
      <c r="E43" s="271">
        <v>5776</v>
      </c>
      <c r="F43" s="270" t="s">
        <v>33</v>
      </c>
      <c r="G43" s="202">
        <f>SUM(I43:K43)</f>
        <v>741</v>
      </c>
      <c r="H43" s="270" t="s">
        <v>33</v>
      </c>
      <c r="I43" s="202">
        <v>24</v>
      </c>
      <c r="J43" s="202">
        <v>586</v>
      </c>
      <c r="K43" s="202">
        <v>131</v>
      </c>
      <c r="L43" s="274">
        <f>C43-E43-G43</f>
        <v>450</v>
      </c>
      <c r="M43" s="91"/>
      <c r="N43" s="90"/>
    </row>
    <row r="44" spans="1:14" ht="13.35" customHeight="1" x14ac:dyDescent="0.15">
      <c r="A44" s="273"/>
      <c r="B44" s="275">
        <v>2</v>
      </c>
      <c r="C44" s="271">
        <v>6519</v>
      </c>
      <c r="D44" s="270" t="s">
        <v>33</v>
      </c>
      <c r="E44" s="271">
        <v>5555</v>
      </c>
      <c r="F44" s="270" t="s">
        <v>33</v>
      </c>
      <c r="G44" s="202">
        <v>964</v>
      </c>
      <c r="H44" s="270" t="s">
        <v>33</v>
      </c>
      <c r="I44" s="116">
        <v>13</v>
      </c>
      <c r="J44" s="116">
        <v>433</v>
      </c>
      <c r="K44" s="116">
        <v>334</v>
      </c>
      <c r="L44" s="77">
        <v>184</v>
      </c>
      <c r="M44" s="91"/>
      <c r="N44" s="90"/>
    </row>
    <row r="45" spans="1:14" ht="13.35" customHeight="1" x14ac:dyDescent="0.15">
      <c r="A45" s="277"/>
      <c r="B45" s="275"/>
      <c r="C45" s="271"/>
      <c r="D45" s="78"/>
      <c r="E45" s="271"/>
      <c r="F45" s="276"/>
      <c r="G45" s="202"/>
      <c r="H45" s="276"/>
      <c r="I45" s="202"/>
      <c r="J45" s="202"/>
      <c r="K45" s="202"/>
      <c r="L45" s="274"/>
      <c r="M45" s="279"/>
      <c r="N45" s="278"/>
    </row>
    <row r="46" spans="1:14" ht="13.35" customHeight="1" x14ac:dyDescent="0.15">
      <c r="A46" s="273" t="s">
        <v>19</v>
      </c>
      <c r="B46" s="275">
        <v>22</v>
      </c>
      <c r="C46" s="271">
        <v>9689</v>
      </c>
      <c r="D46" s="270" t="s">
        <v>236</v>
      </c>
      <c r="E46" s="271">
        <v>6287</v>
      </c>
      <c r="F46" s="270" t="s">
        <v>236</v>
      </c>
      <c r="G46" s="202">
        <f>SUM(I46:K46)</f>
        <v>3213</v>
      </c>
      <c r="H46" s="270" t="s">
        <v>33</v>
      </c>
      <c r="I46" s="202">
        <v>137</v>
      </c>
      <c r="J46" s="202">
        <v>2910</v>
      </c>
      <c r="K46" s="202">
        <v>166</v>
      </c>
      <c r="L46" s="274">
        <f>C46-E46-G46</f>
        <v>189</v>
      </c>
      <c r="M46" s="279"/>
      <c r="N46" s="278"/>
    </row>
    <row r="47" spans="1:14" ht="13.35" customHeight="1" x14ac:dyDescent="0.15">
      <c r="A47" s="273"/>
      <c r="B47" s="275">
        <v>27</v>
      </c>
      <c r="C47" s="271">
        <v>9304</v>
      </c>
      <c r="D47" s="270" t="s">
        <v>237</v>
      </c>
      <c r="E47" s="271">
        <v>6484</v>
      </c>
      <c r="F47" s="270" t="s">
        <v>33</v>
      </c>
      <c r="G47" s="202">
        <f>SUM(I47:K47)</f>
        <v>2456</v>
      </c>
      <c r="H47" s="270" t="s">
        <v>33</v>
      </c>
      <c r="I47" s="202">
        <v>106</v>
      </c>
      <c r="J47" s="202">
        <v>2247</v>
      </c>
      <c r="K47" s="202">
        <v>103</v>
      </c>
      <c r="L47" s="274">
        <f>C47-E47-G47</f>
        <v>364</v>
      </c>
      <c r="M47" s="279"/>
      <c r="N47" s="278"/>
    </row>
    <row r="48" spans="1:14" ht="13.35" customHeight="1" x14ac:dyDescent="0.15">
      <c r="A48" s="273"/>
      <c r="B48" s="275">
        <v>2</v>
      </c>
      <c r="C48" s="271">
        <v>9488</v>
      </c>
      <c r="D48" s="270" t="s">
        <v>237</v>
      </c>
      <c r="E48" s="271">
        <v>6626</v>
      </c>
      <c r="F48" s="270" t="s">
        <v>33</v>
      </c>
      <c r="G48" s="202">
        <v>2862</v>
      </c>
      <c r="H48" s="270" t="s">
        <v>33</v>
      </c>
      <c r="I48" s="202">
        <v>97</v>
      </c>
      <c r="J48" s="202">
        <v>2257</v>
      </c>
      <c r="K48" s="202">
        <v>103</v>
      </c>
      <c r="L48" s="274">
        <v>405</v>
      </c>
      <c r="M48" s="279"/>
      <c r="N48" s="278"/>
    </row>
    <row r="49" spans="1:14" ht="13.35" customHeight="1" x14ac:dyDescent="0.15">
      <c r="A49" s="277"/>
      <c r="B49" s="275"/>
      <c r="C49" s="271"/>
      <c r="D49" s="78"/>
      <c r="E49" s="271"/>
      <c r="F49" s="276"/>
      <c r="G49" s="202"/>
      <c r="H49" s="276"/>
      <c r="I49" s="202"/>
      <c r="J49" s="202"/>
      <c r="K49" s="202"/>
      <c r="L49" s="274"/>
      <c r="M49" s="91"/>
      <c r="N49" s="90"/>
    </row>
    <row r="50" spans="1:14" ht="13.35" customHeight="1" x14ac:dyDescent="0.15">
      <c r="A50" s="273" t="s">
        <v>238</v>
      </c>
      <c r="B50" s="275">
        <v>22</v>
      </c>
      <c r="C50" s="271">
        <v>16181</v>
      </c>
      <c r="D50" s="270" t="s">
        <v>33</v>
      </c>
      <c r="E50" s="271">
        <v>10793</v>
      </c>
      <c r="F50" s="270" t="s">
        <v>237</v>
      </c>
      <c r="G50" s="202">
        <f>SUM(I50:K50)</f>
        <v>4482</v>
      </c>
      <c r="H50" s="270" t="s">
        <v>33</v>
      </c>
      <c r="I50" s="202">
        <v>461</v>
      </c>
      <c r="J50" s="202">
        <v>3236</v>
      </c>
      <c r="K50" s="202">
        <v>785</v>
      </c>
      <c r="L50" s="274">
        <f>C50-E50-G50</f>
        <v>906</v>
      </c>
      <c r="M50" s="91"/>
      <c r="N50" s="90"/>
    </row>
    <row r="51" spans="1:14" ht="13.35" customHeight="1" x14ac:dyDescent="0.15">
      <c r="A51" s="273"/>
      <c r="B51" s="275">
        <v>27</v>
      </c>
      <c r="C51" s="271">
        <v>16711</v>
      </c>
      <c r="D51" s="270" t="s">
        <v>237</v>
      </c>
      <c r="E51" s="271">
        <v>11450</v>
      </c>
      <c r="F51" s="270" t="s">
        <v>33</v>
      </c>
      <c r="G51" s="202">
        <f>SUM(I51:K51)</f>
        <v>4263</v>
      </c>
      <c r="H51" s="270" t="s">
        <v>33</v>
      </c>
      <c r="I51" s="202">
        <v>387</v>
      </c>
      <c r="J51" s="202">
        <v>3302</v>
      </c>
      <c r="K51" s="202">
        <v>574</v>
      </c>
      <c r="L51" s="274">
        <f>C51-E51-G51</f>
        <v>998</v>
      </c>
      <c r="M51" s="91"/>
      <c r="N51" s="90"/>
    </row>
    <row r="52" spans="1:14" ht="13.35" customHeight="1" x14ac:dyDescent="0.15">
      <c r="A52" s="273"/>
      <c r="B52" s="65">
        <v>2</v>
      </c>
      <c r="C52" s="272">
        <v>18109</v>
      </c>
      <c r="D52" s="270" t="s">
        <v>33</v>
      </c>
      <c r="E52" s="271">
        <v>12337</v>
      </c>
      <c r="F52" s="270" t="s">
        <v>33</v>
      </c>
      <c r="G52" s="202">
        <v>5772</v>
      </c>
      <c r="H52" s="270" t="s">
        <v>236</v>
      </c>
      <c r="I52" s="116">
        <v>269</v>
      </c>
      <c r="J52" s="202">
        <v>3696</v>
      </c>
      <c r="K52" s="116">
        <v>638</v>
      </c>
      <c r="L52" s="269">
        <v>1169</v>
      </c>
      <c r="M52" s="91"/>
      <c r="N52" s="90"/>
    </row>
    <row r="53" spans="1:14" ht="13.35" customHeight="1" thickBot="1" x14ac:dyDescent="0.2">
      <c r="A53" s="268"/>
      <c r="B53" s="267"/>
      <c r="C53" s="122"/>
      <c r="D53" s="122"/>
      <c r="E53" s="266"/>
      <c r="F53" s="122"/>
      <c r="G53" s="196"/>
      <c r="H53" s="122"/>
      <c r="I53" s="122"/>
      <c r="J53" s="122"/>
      <c r="K53" s="122"/>
      <c r="L53" s="265"/>
      <c r="M53" s="91"/>
      <c r="N53" s="90"/>
    </row>
    <row r="54" spans="1:14" s="260" customFormat="1" ht="17.25" customHeight="1" x14ac:dyDescent="0.15">
      <c r="A54" s="264" t="s">
        <v>235</v>
      </c>
      <c r="B54" s="263"/>
      <c r="C54" s="263"/>
      <c r="D54" s="263"/>
      <c r="E54" s="263"/>
      <c r="F54" s="263"/>
      <c r="G54" s="263"/>
      <c r="H54" s="262"/>
      <c r="I54" s="262"/>
      <c r="J54" s="261" t="s">
        <v>234</v>
      </c>
      <c r="K54" s="261"/>
      <c r="L54" s="261"/>
    </row>
    <row r="55" spans="1:14" ht="13.35" customHeight="1" x14ac:dyDescent="0.15">
      <c r="A55" s="259" t="s">
        <v>233</v>
      </c>
      <c r="B55" s="258"/>
      <c r="C55" s="258"/>
      <c r="D55" s="258"/>
      <c r="E55" s="258"/>
      <c r="F55" s="258"/>
      <c r="N55" s="63"/>
    </row>
    <row r="56" spans="1:14" ht="13.35" customHeight="1" x14ac:dyDescent="0.15">
      <c r="A56" s="259" t="s">
        <v>232</v>
      </c>
      <c r="B56" s="258"/>
      <c r="C56" s="258"/>
      <c r="D56" s="258"/>
      <c r="E56" s="258"/>
      <c r="F56" s="258"/>
      <c r="N56" s="63"/>
    </row>
    <row r="57" spans="1:14" ht="13.35" customHeight="1" x14ac:dyDescent="0.15">
      <c r="A57" s="258" t="s">
        <v>231</v>
      </c>
      <c r="B57" s="258"/>
      <c r="C57" s="258"/>
      <c r="D57" s="258"/>
      <c r="E57" s="258"/>
      <c r="F57" s="258"/>
      <c r="N57" s="63"/>
    </row>
    <row r="58" spans="1:14" ht="13.35" customHeight="1" x14ac:dyDescent="0.15">
      <c r="A58" s="259" t="s">
        <v>230</v>
      </c>
      <c r="B58" s="258"/>
      <c r="C58" s="258"/>
      <c r="D58" s="258"/>
      <c r="E58" s="258"/>
      <c r="F58" s="258"/>
    </row>
    <row r="59" spans="1:14" ht="13.35" customHeight="1" x14ac:dyDescent="0.15">
      <c r="A59" s="259" t="s">
        <v>229</v>
      </c>
      <c r="B59" s="258"/>
      <c r="C59" s="258"/>
      <c r="D59" s="258"/>
      <c r="E59" s="258"/>
      <c r="F59" s="258"/>
    </row>
  </sheetData>
  <mergeCells count="29">
    <mergeCell ref="A42:A44"/>
    <mergeCell ref="A46:A48"/>
    <mergeCell ref="A50:A52"/>
    <mergeCell ref="G5:G8"/>
    <mergeCell ref="I6:I8"/>
    <mergeCell ref="A3:D3"/>
    <mergeCell ref="C5:C8"/>
    <mergeCell ref="A14:A16"/>
    <mergeCell ref="A18:A20"/>
    <mergeCell ref="A38:A40"/>
    <mergeCell ref="A10:A12"/>
    <mergeCell ref="A54:G54"/>
    <mergeCell ref="L5:L8"/>
    <mergeCell ref="D7:D8"/>
    <mergeCell ref="F7:F8"/>
    <mergeCell ref="H7:H8"/>
    <mergeCell ref="E5:E8"/>
    <mergeCell ref="A5:A8"/>
    <mergeCell ref="B5:B8"/>
    <mergeCell ref="A59:F59"/>
    <mergeCell ref="A55:F55"/>
    <mergeCell ref="A57:F57"/>
    <mergeCell ref="A56:F56"/>
    <mergeCell ref="A58:F58"/>
    <mergeCell ref="J4:L4"/>
    <mergeCell ref="J6:J8"/>
    <mergeCell ref="K6:K8"/>
    <mergeCell ref="J54:L54"/>
    <mergeCell ref="A34:A36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10-01</vt:lpstr>
      <vt:lpstr>10-02</vt:lpstr>
      <vt:lpstr>10-03</vt:lpstr>
      <vt:lpstr>10-04</vt:lpstr>
      <vt:lpstr>10-05</vt:lpstr>
      <vt:lpstr>10-06</vt:lpstr>
      <vt:lpstr>'10-01'!Print_Area</vt:lpstr>
      <vt:lpstr>'10-02'!Print_Area</vt:lpstr>
      <vt:lpstr>'10-03'!Print_Area</vt:lpstr>
      <vt:lpstr>'10-05'!Print_Area</vt:lpstr>
    </vt:vector>
  </TitlesOfParts>
  <Company>知多市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</dc:creator>
  <cp:lastModifiedBy>TBl0381</cp:lastModifiedBy>
  <cp:lastPrinted>2021-01-07T02:25:56Z</cp:lastPrinted>
  <dcterms:created xsi:type="dcterms:W3CDTF">2006-07-24T02:15:03Z</dcterms:created>
  <dcterms:modified xsi:type="dcterms:W3CDTF">2023-03-06T05:17:39Z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2019-10-10T04:28:28Z</vt:filetime>
  </property>
</Properties>
</file>