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4365" yWindow="0" windowWidth="20490" windowHeight="7515" firstSheet="1" activeTab="4"/>
  </bookViews>
  <sheets>
    <sheet name="02-0-01_02" sheetId="1" r:id="rId1"/>
    <sheet name="02-03-01" sheetId="2" r:id="rId2"/>
    <sheet name="02-04" sheetId="3" r:id="rId3"/>
    <sheet name="02-05" sheetId="4" r:id="rId4"/>
    <sheet name="02-06" sheetId="5" r:id="rId5"/>
  </sheets>
  <definedNames>
    <definedName name="_xlnm.Print_Area" localSheetId="0">'02-0-01_02'!$A$1:$L$62</definedName>
    <definedName name="_xlnm.Print_Area" localSheetId="1">'02-03-01'!$A$1:$AH$54</definedName>
    <definedName name="_xlnm.Print_Area" localSheetId="2">'02-04'!$A$1:$AD$54</definedName>
  </definedNames>
  <calcPr calcId="162913"/>
</workbook>
</file>

<file path=xl/calcChain.xml><?xml version="1.0" encoding="utf-8"?>
<calcChain xmlns="http://schemas.openxmlformats.org/spreadsheetml/2006/main">
  <c r="C10" i="5" l="1"/>
  <c r="D10" i="5"/>
  <c r="E10" i="5"/>
  <c r="F10" i="5"/>
  <c r="C11" i="5"/>
  <c r="D11" i="5"/>
  <c r="E11" i="5"/>
  <c r="F11" i="5"/>
  <c r="H11" i="5" s="1"/>
  <c r="H15" i="5"/>
  <c r="H19" i="5"/>
  <c r="H23" i="5"/>
  <c r="H27" i="5"/>
  <c r="H31" i="5"/>
  <c r="H35" i="5"/>
  <c r="H39" i="5"/>
  <c r="H43" i="5"/>
  <c r="H47" i="5"/>
  <c r="H51" i="5"/>
  <c r="C8" i="4"/>
  <c r="D8" i="4"/>
  <c r="E8" i="4"/>
  <c r="F8" i="4"/>
  <c r="G8" i="4"/>
  <c r="H8" i="4"/>
  <c r="I8" i="4"/>
  <c r="C9" i="4"/>
  <c r="D9" i="4"/>
  <c r="E9" i="4"/>
  <c r="F9" i="4"/>
  <c r="G9" i="4"/>
  <c r="H9" i="4"/>
  <c r="I9" i="4"/>
  <c r="C10" i="4"/>
  <c r="E10" i="4" s="1"/>
  <c r="D10" i="4"/>
  <c r="F10" i="4"/>
  <c r="G10" i="4"/>
  <c r="H10" i="4"/>
  <c r="I10" i="4"/>
  <c r="J10" i="4"/>
  <c r="J29" i="4"/>
  <c r="J9" i="4" s="1"/>
  <c r="AB9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T10" i="2"/>
  <c r="U10" i="2"/>
  <c r="V10" i="2"/>
  <c r="W10" i="2"/>
  <c r="X10" i="2"/>
  <c r="Y10" i="2"/>
  <c r="Z10" i="2"/>
  <c r="AA10" i="2"/>
  <c r="AB10" i="2"/>
  <c r="AC10" i="2"/>
  <c r="AE10" i="2"/>
  <c r="AG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T11" i="2"/>
  <c r="U11" i="2"/>
  <c r="V11" i="2"/>
  <c r="W11" i="2"/>
  <c r="X11" i="2"/>
  <c r="Y11" i="2"/>
  <c r="Z11" i="2"/>
  <c r="AA11" i="2"/>
  <c r="AB11" i="2"/>
  <c r="AC11" i="2"/>
  <c r="AE11" i="2"/>
  <c r="AG11" i="2"/>
  <c r="K10" i="1" l="1"/>
  <c r="I10" i="1" l="1"/>
  <c r="F10" i="1"/>
  <c r="B12" i="1"/>
  <c r="K12" i="1" s="1"/>
  <c r="B30" i="1"/>
  <c r="K30" i="1" s="1"/>
  <c r="B28" i="1"/>
  <c r="G28" i="1" s="1"/>
  <c r="B26" i="1"/>
  <c r="K26" i="1" s="1"/>
  <c r="B24" i="1"/>
  <c r="G24" i="1" s="1"/>
  <c r="B22" i="1"/>
  <c r="K22" i="1" s="1"/>
  <c r="B20" i="1"/>
  <c r="K20" i="1" s="1"/>
  <c r="B18" i="1"/>
  <c r="K18" i="1" s="1"/>
  <c r="B16" i="1"/>
  <c r="G16" i="1" s="1"/>
  <c r="B14" i="1"/>
  <c r="K28" i="1"/>
  <c r="K14" i="1"/>
  <c r="G30" i="1"/>
  <c r="G14" i="1"/>
  <c r="G12" i="1"/>
  <c r="F30" i="1"/>
  <c r="F28" i="1"/>
  <c r="F26" i="1"/>
  <c r="F24" i="1"/>
  <c r="F22" i="1"/>
  <c r="F20" i="1"/>
  <c r="F18" i="1"/>
  <c r="F16" i="1"/>
  <c r="F14" i="1"/>
  <c r="F12" i="1"/>
  <c r="E10" i="1"/>
  <c r="D10" i="1"/>
  <c r="C10" i="1"/>
  <c r="G26" i="1" l="1"/>
  <c r="G20" i="1"/>
  <c r="G18" i="1"/>
  <c r="K16" i="1"/>
  <c r="K24" i="1"/>
  <c r="G22" i="1"/>
  <c r="B10" i="1"/>
  <c r="K60" i="1"/>
  <c r="L60" i="1" s="1"/>
  <c r="G60" i="1"/>
  <c r="F60" i="1"/>
  <c r="K58" i="1"/>
  <c r="L58" i="1" s="1"/>
  <c r="G58" i="1"/>
  <c r="F58" i="1"/>
  <c r="K56" i="1"/>
  <c r="L56" i="1" s="1"/>
  <c r="G56" i="1"/>
  <c r="F56" i="1"/>
  <c r="K54" i="1"/>
  <c r="L54" i="1" s="1"/>
  <c r="G54" i="1"/>
  <c r="F54" i="1"/>
  <c r="K52" i="1"/>
  <c r="L52" i="1" s="1"/>
  <c r="G52" i="1"/>
  <c r="F52" i="1"/>
  <c r="K50" i="1"/>
  <c r="L50" i="1" s="1"/>
  <c r="G50" i="1"/>
  <c r="F50" i="1"/>
  <c r="K48" i="1"/>
  <c r="L48" i="1" s="1"/>
  <c r="G48" i="1"/>
  <c r="F48" i="1"/>
  <c r="K46" i="1"/>
  <c r="L46" i="1" s="1"/>
  <c r="G46" i="1"/>
  <c r="F46" i="1"/>
  <c r="K44" i="1"/>
  <c r="L44" i="1" s="1"/>
  <c r="G44" i="1"/>
  <c r="F44" i="1"/>
  <c r="K42" i="1"/>
  <c r="L42" i="1" s="1"/>
  <c r="G42" i="1"/>
  <c r="F42" i="1"/>
  <c r="K40" i="1"/>
  <c r="L40" i="1" s="1"/>
  <c r="G40" i="1"/>
  <c r="F40" i="1"/>
</calcChain>
</file>

<file path=xl/sharedStrings.xml><?xml version="1.0" encoding="utf-8"?>
<sst xmlns="http://schemas.openxmlformats.org/spreadsheetml/2006/main" count="275" uniqueCount="179">
  <si>
    <t>女</t>
    <rPh sb="0" eb="1">
      <t>オンナ</t>
    </rPh>
    <phoneticPr fontId="1"/>
  </si>
  <si>
    <t>2　人　　　口</t>
    <rPh sb="2" eb="3">
      <t>ジン</t>
    </rPh>
    <rPh sb="6" eb="7">
      <t>クチ</t>
    </rPh>
    <phoneticPr fontId="1"/>
  </si>
  <si>
    <t>２．人　　口</t>
    <rPh sb="2" eb="3">
      <t>ヒト</t>
    </rPh>
    <rPh sb="5" eb="6">
      <t>クチ</t>
    </rPh>
    <phoneticPr fontId="1"/>
  </si>
  <si>
    <t>人　　　口　3</t>
    <rPh sb="0" eb="1">
      <t>ヒト</t>
    </rPh>
    <rPh sb="4" eb="5">
      <t>クチ</t>
    </rPh>
    <phoneticPr fontId="1"/>
  </si>
  <si>
    <t>女</t>
  </si>
  <si>
    <t xml:space="preserve"> </t>
  </si>
  <si>
    <t>常滑市</t>
    <rPh sb="0" eb="3">
      <t>トコナメシ</t>
    </rPh>
    <phoneticPr fontId="1"/>
  </si>
  <si>
    <t>総　　　数</t>
  </si>
  <si>
    <t>総　　　数</t>
    <rPh sb="0" eb="1">
      <t>フサ</t>
    </rPh>
    <rPh sb="4" eb="5">
      <t>カズ</t>
    </rPh>
    <phoneticPr fontId="1"/>
  </si>
  <si>
    <t>人        口</t>
    <rPh sb="0" eb="10">
      <t>ジンコウ</t>
    </rPh>
    <phoneticPr fontId="1"/>
  </si>
  <si>
    <t>人　　　    　　口（人）</t>
    <rPh sb="0" eb="11">
      <t>ジンコウ</t>
    </rPh>
    <rPh sb="12" eb="13">
      <t>ヒト</t>
    </rPh>
    <phoneticPr fontId="1"/>
  </si>
  <si>
    <t>（１）登録人口による人口と世帯</t>
    <rPh sb="3" eb="5">
      <t>トウロク</t>
    </rPh>
    <rPh sb="5" eb="7">
      <t>ジンコウ</t>
    </rPh>
    <rPh sb="10" eb="12">
      <t>ジンコウ</t>
    </rPh>
    <rPh sb="13" eb="15">
      <t>セタイ</t>
    </rPh>
    <phoneticPr fontId="1"/>
  </si>
  <si>
    <t>知多市</t>
    <rPh sb="0" eb="3">
      <t>チタシ</t>
    </rPh>
    <phoneticPr fontId="1"/>
  </si>
  <si>
    <t>市　町　別</t>
    <rPh sb="0" eb="1">
      <t>シ</t>
    </rPh>
    <rPh sb="2" eb="3">
      <t>マチ</t>
    </rPh>
    <rPh sb="4" eb="5">
      <t>ベツ</t>
    </rPh>
    <phoneticPr fontId="1"/>
  </si>
  <si>
    <t>男</t>
  </si>
  <si>
    <t>総数</t>
  </si>
  <si>
    <t>半田市</t>
  </si>
  <si>
    <t>常滑市</t>
  </si>
  <si>
    <t>東海市</t>
  </si>
  <si>
    <t>知多市</t>
  </si>
  <si>
    <t>阿久比町</t>
  </si>
  <si>
    <t>東浦町</t>
  </si>
  <si>
    <t>南知多町</t>
  </si>
  <si>
    <t>美浜町</t>
  </si>
  <si>
    <t>武豊町</t>
  </si>
  <si>
    <t>注）外国人登録を含む</t>
    <rPh sb="0" eb="1">
      <t>チュウ</t>
    </rPh>
    <rPh sb="2" eb="5">
      <t>ガイコクジン</t>
    </rPh>
    <rPh sb="5" eb="7">
      <t>トウロク</t>
    </rPh>
    <rPh sb="8" eb="9">
      <t>フク</t>
    </rPh>
    <phoneticPr fontId="1"/>
  </si>
  <si>
    <t>〈資料〉各市町調</t>
    <rPh sb="1" eb="3">
      <t>シリョウ</t>
    </rPh>
    <rPh sb="4" eb="5">
      <t>カク</t>
    </rPh>
    <rPh sb="5" eb="7">
      <t>シチョウ</t>
    </rPh>
    <rPh sb="7" eb="8">
      <t>シラ</t>
    </rPh>
    <phoneticPr fontId="1"/>
  </si>
  <si>
    <t>大府市</t>
  </si>
  <si>
    <t>世 帯 数（世帯）</t>
    <rPh sb="0" eb="5">
      <t>セタイスウ</t>
    </rPh>
    <rPh sb="6" eb="8">
      <t>セタイ</t>
    </rPh>
    <phoneticPr fontId="1"/>
  </si>
  <si>
    <t>女100人につき男（人）</t>
    <rPh sb="0" eb="1">
      <t>オンナ</t>
    </rPh>
    <rPh sb="4" eb="5">
      <t>ニン</t>
    </rPh>
    <rPh sb="8" eb="9">
      <t>オトコ</t>
    </rPh>
    <rPh sb="10" eb="11">
      <t>ヒト</t>
    </rPh>
    <phoneticPr fontId="1"/>
  </si>
  <si>
    <t>1世帯当たり　　人員（人）</t>
    <rPh sb="1" eb="3">
      <t>セタイ</t>
    </rPh>
    <rPh sb="3" eb="4">
      <t>アタ</t>
    </rPh>
    <rPh sb="8" eb="10">
      <t>ジンイン</t>
    </rPh>
    <rPh sb="11" eb="12">
      <t>ヒト</t>
    </rPh>
    <phoneticPr fontId="1"/>
  </si>
  <si>
    <t>総人口（人）</t>
    <rPh sb="4" eb="5">
      <t>ニン</t>
    </rPh>
    <phoneticPr fontId="1"/>
  </si>
  <si>
    <t>人口密度
（人/k㎡）</t>
    <rPh sb="0" eb="2">
      <t>ジンコウ</t>
    </rPh>
    <rPh sb="2" eb="4">
      <t>ミツド</t>
    </rPh>
    <rPh sb="6" eb="7">
      <t>ヒト</t>
    </rPh>
    <phoneticPr fontId="1"/>
  </si>
  <si>
    <t>阿久比町</t>
    <rPh sb="0" eb="4">
      <t>アグイチョウ</t>
    </rPh>
    <phoneticPr fontId="1"/>
  </si>
  <si>
    <t>東浦町</t>
    <rPh sb="0" eb="2">
      <t>ヒガシウラ</t>
    </rPh>
    <rPh sb="2" eb="3">
      <t>チョウ</t>
    </rPh>
    <phoneticPr fontId="1"/>
  </si>
  <si>
    <t>男</t>
    <rPh sb="0" eb="1">
      <t>オトコ</t>
    </rPh>
    <phoneticPr fontId="1"/>
  </si>
  <si>
    <t>人　　口（人）</t>
    <rPh sb="0" eb="4">
      <t>ジンコウ</t>
    </rPh>
    <rPh sb="5" eb="6">
      <t>ヒト</t>
    </rPh>
    <phoneticPr fontId="1"/>
  </si>
  <si>
    <t>世帯数（世帯）</t>
    <rPh sb="0" eb="3">
      <t>セタイスウ</t>
    </rPh>
    <rPh sb="4" eb="6">
      <t>セタイ</t>
    </rPh>
    <phoneticPr fontId="1"/>
  </si>
  <si>
    <t>大府市</t>
    <rPh sb="0" eb="3">
      <t>オオブシ</t>
    </rPh>
    <phoneticPr fontId="1"/>
  </si>
  <si>
    <t>増　　減（人）</t>
    <rPh sb="0" eb="4">
      <t>ゾウゲン</t>
    </rPh>
    <rPh sb="5" eb="6">
      <t>ヒト</t>
    </rPh>
    <phoneticPr fontId="1"/>
  </si>
  <si>
    <t>増減率（％）</t>
    <rPh sb="0" eb="2">
      <t>ゾウゲン</t>
    </rPh>
    <rPh sb="2" eb="3">
      <t>リツ</t>
    </rPh>
    <phoneticPr fontId="1"/>
  </si>
  <si>
    <t>総　　　数</t>
    <rPh sb="0" eb="5">
      <t>ソウスウ</t>
    </rPh>
    <phoneticPr fontId="1"/>
  </si>
  <si>
    <t>半田市</t>
    <rPh sb="0" eb="3">
      <t>ハンダシ</t>
    </rPh>
    <phoneticPr fontId="1"/>
  </si>
  <si>
    <t>東海市</t>
    <rPh sb="0" eb="3">
      <t>トウカイシ</t>
    </rPh>
    <phoneticPr fontId="1"/>
  </si>
  <si>
    <t>南知多町</t>
    <rPh sb="0" eb="1">
      <t>ミナミ</t>
    </rPh>
    <rPh sb="1" eb="4">
      <t>チタチョウ</t>
    </rPh>
    <phoneticPr fontId="1"/>
  </si>
  <si>
    <t>美浜町</t>
    <rPh sb="0" eb="3">
      <t>ミハマチョウ</t>
    </rPh>
    <phoneticPr fontId="1"/>
  </si>
  <si>
    <t>武豊町</t>
    <rPh sb="0" eb="3">
      <t>タケトヨチョウ</t>
    </rPh>
    <phoneticPr fontId="1"/>
  </si>
  <si>
    <t>〈資料〉国勢調査</t>
    <rPh sb="1" eb="3">
      <t>シリョウ</t>
    </rPh>
    <rPh sb="4" eb="6">
      <t>コクセイ</t>
    </rPh>
    <rPh sb="6" eb="8">
      <t>チョウサ</t>
    </rPh>
    <phoneticPr fontId="1"/>
  </si>
  <si>
    <t>※1.土地（１）地目別面積の行政面積ではなく、武豊町が公表している２５９２haを使用しています</t>
  </si>
  <si>
    <t>令和２年10月１日現在</t>
    <rPh sb="0" eb="2">
      <t>レイワ</t>
    </rPh>
    <rPh sb="3" eb="4">
      <t>ネン</t>
    </rPh>
    <rPh sb="6" eb="7">
      <t>ガツ</t>
    </rPh>
    <rPh sb="8" eb="9">
      <t>ヒ</t>
    </rPh>
    <rPh sb="9" eb="11">
      <t>ゲンザイ</t>
    </rPh>
    <phoneticPr fontId="1"/>
  </si>
  <si>
    <t>平成27年国勢調査</t>
    <rPh sb="0" eb="2">
      <t>ヘイセイ</t>
    </rPh>
    <rPh sb="4" eb="5">
      <t>ネン</t>
    </rPh>
    <rPh sb="5" eb="7">
      <t>コクセイ</t>
    </rPh>
    <rPh sb="7" eb="9">
      <t>チョウサ</t>
    </rPh>
    <phoneticPr fontId="1"/>
  </si>
  <si>
    <t>(２)令和２年国勢調査人口</t>
    <rPh sb="3" eb="5">
      <t>レイワ</t>
    </rPh>
    <phoneticPr fontId="1"/>
  </si>
  <si>
    <t>令和３年３月末日</t>
    <rPh sb="0" eb="2">
      <t>レイワ</t>
    </rPh>
    <rPh sb="3" eb="4">
      <t>ネン</t>
    </rPh>
    <rPh sb="4" eb="5">
      <t>ヘイネン</t>
    </rPh>
    <rPh sb="5" eb="6">
      <t>ツキ</t>
    </rPh>
    <rPh sb="6" eb="7">
      <t>マツ</t>
    </rPh>
    <rPh sb="7" eb="8">
      <t>ニチ</t>
    </rPh>
    <phoneticPr fontId="1"/>
  </si>
  <si>
    <t>令和３年３月末日との比較</t>
    <rPh sb="0" eb="2">
      <t>レイワ</t>
    </rPh>
    <rPh sb="3" eb="4">
      <t>ネン</t>
    </rPh>
    <rPh sb="4" eb="5">
      <t>ヘイネン</t>
    </rPh>
    <rPh sb="5" eb="6">
      <t>ツキ</t>
    </rPh>
    <rPh sb="6" eb="7">
      <t>マツ</t>
    </rPh>
    <rPh sb="7" eb="8">
      <t>ヒ</t>
    </rPh>
    <rPh sb="10" eb="12">
      <t>ヒカク</t>
    </rPh>
    <phoneticPr fontId="1"/>
  </si>
  <si>
    <t>令和４年３月31日現在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phoneticPr fontId="1"/>
  </si>
  <si>
    <t>1667.9※　</t>
    <phoneticPr fontId="1"/>
  </si>
  <si>
    <r>
      <t>平成27</t>
    </r>
    <r>
      <rPr>
        <sz val="11"/>
        <rFont val="ＭＳ Ｐゴシック"/>
        <family val="3"/>
        <charset val="128"/>
      </rPr>
      <t>年国勢調査人口との比較</t>
    </r>
    <rPh sb="0" eb="2">
      <t>ヘイセイ</t>
    </rPh>
    <rPh sb="4" eb="5">
      <t>ネン</t>
    </rPh>
    <rPh sb="5" eb="7">
      <t>コクセイ</t>
    </rPh>
    <rPh sb="7" eb="9">
      <t>チョウサ</t>
    </rPh>
    <rPh sb="9" eb="11">
      <t>ジンコウ</t>
    </rPh>
    <rPh sb="13" eb="15">
      <t>ヒカク</t>
    </rPh>
    <phoneticPr fontId="1"/>
  </si>
  <si>
    <t>　　構成比は、年齢不詳を除いて算出</t>
    <rPh sb="2" eb="4">
      <t>コウセイ</t>
    </rPh>
    <rPh sb="4" eb="5">
      <t>ヒ</t>
    </rPh>
    <rPh sb="7" eb="9">
      <t>ネンレイ</t>
    </rPh>
    <rPh sb="9" eb="11">
      <t>フショウ</t>
    </rPh>
    <rPh sb="12" eb="13">
      <t>ノゾ</t>
    </rPh>
    <rPh sb="15" eb="17">
      <t>サンシュツ</t>
    </rPh>
    <phoneticPr fontId="1"/>
  </si>
  <si>
    <t>注）総数には年齢不詳を含む。</t>
    <rPh sb="0" eb="1">
      <t>チュウ</t>
    </rPh>
    <rPh sb="2" eb="4">
      <t>ソウスウ</t>
    </rPh>
    <rPh sb="6" eb="8">
      <t>ネンレイ</t>
    </rPh>
    <rPh sb="8" eb="10">
      <t>フショウ</t>
    </rPh>
    <rPh sb="11" eb="12">
      <t>フク</t>
    </rPh>
    <phoneticPr fontId="1"/>
  </si>
  <si>
    <t>南知多町</t>
    <rPh sb="0" eb="3">
      <t>ミナミチタ</t>
    </rPh>
    <rPh sb="3" eb="4">
      <t>チョウ</t>
    </rPh>
    <phoneticPr fontId="1"/>
  </si>
  <si>
    <t>東浦町</t>
    <rPh sb="0" eb="3">
      <t>ヒガシウラチョウ</t>
    </rPh>
    <phoneticPr fontId="1"/>
  </si>
  <si>
    <t xml:space="preserve"> </t>
    <phoneticPr fontId="1"/>
  </si>
  <si>
    <t>総　　数</t>
    <rPh sb="0" eb="4">
      <t>ソウスウ</t>
    </rPh>
    <phoneticPr fontId="1"/>
  </si>
  <si>
    <t>構成比(%)</t>
    <rPh sb="0" eb="3">
      <t>コウセイヒ</t>
    </rPh>
    <phoneticPr fontId="1"/>
  </si>
  <si>
    <t>65歳以上</t>
    <rPh sb="2" eb="3">
      <t>サイ</t>
    </rPh>
    <rPh sb="3" eb="5">
      <t>イジョウ</t>
    </rPh>
    <phoneticPr fontId="1"/>
  </si>
  <si>
    <t>15～64歳</t>
    <rPh sb="5" eb="6">
      <t>サイ</t>
    </rPh>
    <phoneticPr fontId="1"/>
  </si>
  <si>
    <t>15歳未満</t>
    <rPh sb="2" eb="3">
      <t>サイ</t>
    </rPh>
    <rPh sb="3" eb="5">
      <t>ミマン</t>
    </rPh>
    <phoneticPr fontId="1"/>
  </si>
  <si>
    <t>年齢不詳</t>
    <rPh sb="0" eb="2">
      <t>ネンレイ</t>
    </rPh>
    <rPh sb="2" eb="4">
      <t>フショウ</t>
    </rPh>
    <phoneticPr fontId="1"/>
  </si>
  <si>
    <t>100歳以上</t>
    <rPh sb="3" eb="4">
      <t>サイ</t>
    </rPh>
    <rPh sb="4" eb="6">
      <t>イジョウ</t>
    </rPh>
    <phoneticPr fontId="1"/>
  </si>
  <si>
    <t>95～99歳</t>
    <rPh sb="5" eb="6">
      <t>サイ</t>
    </rPh>
    <phoneticPr fontId="1"/>
  </si>
  <si>
    <t>90～94歳</t>
    <rPh sb="5" eb="6">
      <t>サイ</t>
    </rPh>
    <phoneticPr fontId="1"/>
  </si>
  <si>
    <t>85～89歳</t>
    <rPh sb="5" eb="6">
      <t>サイ</t>
    </rPh>
    <phoneticPr fontId="1"/>
  </si>
  <si>
    <t>80～84歳</t>
    <rPh sb="5" eb="6">
      <t>サイ</t>
    </rPh>
    <phoneticPr fontId="1"/>
  </si>
  <si>
    <t>75～79歳</t>
    <rPh sb="5" eb="6">
      <t>サイ</t>
    </rPh>
    <phoneticPr fontId="1"/>
  </si>
  <si>
    <t>70～74歳</t>
    <rPh sb="5" eb="6">
      <t>サイ</t>
    </rPh>
    <phoneticPr fontId="1"/>
  </si>
  <si>
    <t>65～69歳</t>
    <rPh sb="5" eb="6">
      <t>サイ</t>
    </rPh>
    <phoneticPr fontId="1"/>
  </si>
  <si>
    <t>年</t>
    <rPh sb="0" eb="1">
      <t>ネン</t>
    </rPh>
    <phoneticPr fontId="1"/>
  </si>
  <si>
    <t>60～64歳</t>
    <rPh sb="5" eb="6">
      <t>サイ</t>
    </rPh>
    <phoneticPr fontId="1"/>
  </si>
  <si>
    <t>55～59歳</t>
    <phoneticPr fontId="1"/>
  </si>
  <si>
    <t>50～54歳</t>
    <rPh sb="5" eb="6">
      <t>サイ</t>
    </rPh>
    <phoneticPr fontId="1"/>
  </si>
  <si>
    <t>45～49歳</t>
    <phoneticPr fontId="1"/>
  </si>
  <si>
    <t>40～44歳</t>
    <phoneticPr fontId="1"/>
  </si>
  <si>
    <t>35～39歳</t>
    <phoneticPr fontId="1"/>
  </si>
  <si>
    <t>30～34歳</t>
    <rPh sb="5" eb="6">
      <t>サイ</t>
    </rPh>
    <phoneticPr fontId="1"/>
  </si>
  <si>
    <t>25～29歳</t>
    <rPh sb="5" eb="6">
      <t>サイ</t>
    </rPh>
    <phoneticPr fontId="1"/>
  </si>
  <si>
    <t>20～24歳</t>
    <rPh sb="5" eb="6">
      <t>サイ</t>
    </rPh>
    <phoneticPr fontId="1"/>
  </si>
  <si>
    <t>15～19歳</t>
    <rPh sb="5" eb="6">
      <t>サイ</t>
    </rPh>
    <phoneticPr fontId="1"/>
  </si>
  <si>
    <t>10～14歳</t>
    <rPh sb="5" eb="6">
      <t>サイ</t>
    </rPh>
    <phoneticPr fontId="1"/>
  </si>
  <si>
    <t>５～９歳</t>
    <rPh sb="3" eb="4">
      <t>サイ</t>
    </rPh>
    <phoneticPr fontId="1"/>
  </si>
  <si>
    <t>０～４歳</t>
    <rPh sb="3" eb="4">
      <t>サイ</t>
    </rPh>
    <phoneticPr fontId="1"/>
  </si>
  <si>
    <t>再　　　　　　　　　掲</t>
    <rPh sb="0" eb="11">
      <t>サイケイ</t>
    </rPh>
    <phoneticPr fontId="1"/>
  </si>
  <si>
    <t>（単位：人）　各年10月１日現在</t>
    <rPh sb="1" eb="3">
      <t>タンイ</t>
    </rPh>
    <rPh sb="4" eb="5">
      <t>ニン</t>
    </rPh>
    <rPh sb="7" eb="8">
      <t>カク</t>
    </rPh>
    <rPh sb="8" eb="9">
      <t>ネン</t>
    </rPh>
    <rPh sb="11" eb="12">
      <t>ツキ</t>
    </rPh>
    <rPh sb="13" eb="14">
      <t>ヒ</t>
    </rPh>
    <rPh sb="14" eb="16">
      <t>ゲンザイ</t>
    </rPh>
    <phoneticPr fontId="1"/>
  </si>
  <si>
    <t>(３)年齢階層別人口（つづき）</t>
    <phoneticPr fontId="1"/>
  </si>
  <si>
    <t xml:space="preserve"> </t>
    <phoneticPr fontId="1"/>
  </si>
  <si>
    <t>(３)年齢階層別人口</t>
    <phoneticPr fontId="1"/>
  </si>
  <si>
    <t>人　　　口　7</t>
    <rPh sb="0" eb="1">
      <t>ヒト</t>
    </rPh>
    <rPh sb="4" eb="5">
      <t>クチ</t>
    </rPh>
    <phoneticPr fontId="1"/>
  </si>
  <si>
    <t>6　人　　　口</t>
    <rPh sb="2" eb="3">
      <t>ジン</t>
    </rPh>
    <rPh sb="6" eb="7">
      <t>クチ</t>
    </rPh>
    <phoneticPr fontId="1"/>
  </si>
  <si>
    <t>人　　　口  5</t>
    <rPh sb="0" eb="1">
      <t>ジン</t>
    </rPh>
    <rPh sb="4" eb="5">
      <t>クチ</t>
    </rPh>
    <phoneticPr fontId="1"/>
  </si>
  <si>
    <t>4　人　　　口</t>
    <rPh sb="2" eb="3">
      <t>ジン</t>
    </rPh>
    <rPh sb="6" eb="7">
      <t>クチ</t>
    </rPh>
    <phoneticPr fontId="1"/>
  </si>
  <si>
    <t>注）総数には分類不能の産業を含む。</t>
    <rPh sb="0" eb="1">
      <t>チュウ</t>
    </rPh>
    <rPh sb="2" eb="4">
      <t>ソウスウ</t>
    </rPh>
    <rPh sb="6" eb="8">
      <t>ブンルイ</t>
    </rPh>
    <rPh sb="8" eb="10">
      <t>フノウ</t>
    </rPh>
    <rPh sb="11" eb="13">
      <t>サンギョウ</t>
    </rPh>
    <rPh sb="14" eb="15">
      <t>フク</t>
    </rPh>
    <phoneticPr fontId="1"/>
  </si>
  <si>
    <t>-</t>
  </si>
  <si>
    <t>-</t>
    <phoneticPr fontId="1"/>
  </si>
  <si>
    <t>-</t>
    <phoneticPr fontId="1"/>
  </si>
  <si>
    <t>-</t>
    <phoneticPr fontId="1"/>
  </si>
  <si>
    <t>構成比
（％）</t>
    <rPh sb="0" eb="3">
      <t>コウセイヒ</t>
    </rPh>
    <phoneticPr fontId="1"/>
  </si>
  <si>
    <t>公務</t>
    <rPh sb="0" eb="2">
      <t>コウム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</si>
  <si>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</si>
  <si>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複合サービス事業</t>
    <rPh sb="0" eb="2">
      <t>フクゴウ</t>
    </rPh>
    <rPh sb="6" eb="8">
      <t>ジギョウ</t>
    </rPh>
    <phoneticPr fontId="1"/>
  </si>
  <si>
    <t xml:space="preserve">医療・
福祉
</t>
    <rPh sb="0" eb="2">
      <t>イリョウ</t>
    </rPh>
    <rPh sb="4" eb="6">
      <t>フクシ</t>
    </rPh>
    <phoneticPr fontId="1"/>
  </si>
  <si>
    <t xml:space="preserve">教育・
学習
支援業
</t>
    <rPh sb="0" eb="2">
      <t>キョウイク</t>
    </rPh>
    <rPh sb="4" eb="6">
      <t>ガクシュウ</t>
    </rPh>
    <rPh sb="7" eb="9">
      <t>シエン</t>
    </rPh>
    <rPh sb="9" eb="10">
      <t>ギョウ</t>
    </rPh>
    <phoneticPr fontId="1"/>
  </si>
  <si>
    <t>生活関連
サービス業、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1"/>
  </si>
  <si>
    <t xml:space="preserve">宿泊業・
飲食
サービス業
</t>
    <rPh sb="0" eb="2">
      <t>シュクハク</t>
    </rPh>
    <rPh sb="2" eb="3">
      <t>ギョウ</t>
    </rPh>
    <rPh sb="5" eb="7">
      <t>インショク</t>
    </rPh>
    <rPh sb="12" eb="13">
      <t>ギョウ</t>
    </rPh>
    <phoneticPr fontId="1"/>
  </si>
  <si>
    <t>学術研究、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1"/>
  </si>
  <si>
    <t>不動産業、物品賃貸業</t>
    <rPh sb="0" eb="2">
      <t>フドウ</t>
    </rPh>
    <rPh sb="2" eb="4">
      <t>サンギョウ</t>
    </rPh>
    <rPh sb="5" eb="7">
      <t>ブッピン</t>
    </rPh>
    <rPh sb="7" eb="10">
      <t>チンタイギョウ</t>
    </rPh>
    <phoneticPr fontId="1"/>
  </si>
  <si>
    <t>金融・
保険業</t>
    <rPh sb="0" eb="2">
      <t>キンユウ</t>
    </rPh>
    <rPh sb="4" eb="7">
      <t>ホケンギョウ</t>
    </rPh>
    <phoneticPr fontId="1"/>
  </si>
  <si>
    <t xml:space="preserve">卸　売・
小売業
</t>
    <rPh sb="0" eb="1">
      <t>オロシ</t>
    </rPh>
    <rPh sb="2" eb="3">
      <t>バイ</t>
    </rPh>
    <rPh sb="5" eb="8">
      <t>コウリギョウ</t>
    </rPh>
    <phoneticPr fontId="1"/>
  </si>
  <si>
    <t xml:space="preserve">運輸業、郵便業
</t>
    <rPh sb="0" eb="3">
      <t>ウンユギョウ</t>
    </rPh>
    <rPh sb="4" eb="6">
      <t>ユウビン</t>
    </rPh>
    <rPh sb="6" eb="7">
      <t>ギョウ</t>
    </rPh>
    <phoneticPr fontId="1"/>
  </si>
  <si>
    <t xml:space="preserve">情報
通信業
</t>
    <rPh sb="0" eb="2">
      <t>ジョウホウ</t>
    </rPh>
    <rPh sb="3" eb="6">
      <t>ツウシンギョウ</t>
    </rPh>
    <phoneticPr fontId="1"/>
  </si>
  <si>
    <t>電気・ｶﾞｽ
・水道業・
熱 供 給</t>
    <rPh sb="0" eb="2">
      <t>デンキ</t>
    </rPh>
    <rPh sb="8" eb="11">
      <t>スイドウギョウ</t>
    </rPh>
    <rPh sb="13" eb="14">
      <t>ネツ</t>
    </rPh>
    <rPh sb="15" eb="18">
      <t>キョウキュウ</t>
    </rPh>
    <phoneticPr fontId="1"/>
  </si>
  <si>
    <t>製造業</t>
    <rPh sb="0" eb="3">
      <t>セイゾウギョウ</t>
    </rPh>
    <phoneticPr fontId="1"/>
  </si>
  <si>
    <t>建設業</t>
    <rPh sb="0" eb="3">
      <t>ケンセツギョウ</t>
    </rPh>
    <phoneticPr fontId="1"/>
  </si>
  <si>
    <t>鉱業、
採石業、
砂利
採取業</t>
    <rPh sb="0" eb="2">
      <t>コウギョウ</t>
    </rPh>
    <rPh sb="4" eb="6">
      <t>サイセキ</t>
    </rPh>
    <rPh sb="6" eb="7">
      <t>ギョウ</t>
    </rPh>
    <rPh sb="9" eb="11">
      <t>ジャリ</t>
    </rPh>
    <rPh sb="12" eb="13">
      <t>サイ</t>
    </rPh>
    <rPh sb="13" eb="14">
      <t>トリ</t>
    </rPh>
    <rPh sb="14" eb="15">
      <t>ギョウ</t>
    </rPh>
    <phoneticPr fontId="1"/>
  </si>
  <si>
    <t>漁業</t>
    <rPh sb="0" eb="2">
      <t>ギョギョウ</t>
    </rPh>
    <phoneticPr fontId="1"/>
  </si>
  <si>
    <t>林業</t>
    <rPh sb="0" eb="2">
      <t>リンギョウ</t>
    </rPh>
    <phoneticPr fontId="1"/>
  </si>
  <si>
    <t>農業</t>
    <rPh sb="0" eb="2">
      <t>ノウギョウ</t>
    </rPh>
    <phoneticPr fontId="1"/>
  </si>
  <si>
    <t>分類不能</t>
    <rPh sb="0" eb="2">
      <t>ブンルイ</t>
    </rPh>
    <rPh sb="2" eb="4">
      <t>フノウ</t>
    </rPh>
    <phoneticPr fontId="1"/>
  </si>
  <si>
    <t>第　　　　３　　　　次　　　　産　　　　業</t>
    <rPh sb="0" eb="1">
      <t>ダイ</t>
    </rPh>
    <rPh sb="10" eb="11">
      <t>ツギ</t>
    </rPh>
    <rPh sb="15" eb="21">
      <t>サンギョウ</t>
    </rPh>
    <phoneticPr fontId="1"/>
  </si>
  <si>
    <t>第　２　次　産　業</t>
    <rPh sb="0" eb="1">
      <t>ダイ</t>
    </rPh>
    <rPh sb="4" eb="5">
      <t>ツギ</t>
    </rPh>
    <rPh sb="6" eb="7">
      <t>サン</t>
    </rPh>
    <rPh sb="8" eb="9">
      <t>ギョウ</t>
    </rPh>
    <phoneticPr fontId="1"/>
  </si>
  <si>
    <t>第　１　次　産　業</t>
    <rPh sb="0" eb="1">
      <t>ダイ</t>
    </rPh>
    <rPh sb="4" eb="5">
      <t>ツギ</t>
    </rPh>
    <rPh sb="6" eb="9">
      <t>サンギョウ</t>
    </rPh>
    <phoneticPr fontId="1"/>
  </si>
  <si>
    <t>総　数</t>
    <rPh sb="0" eb="3">
      <t>ソウスウ</t>
    </rPh>
    <phoneticPr fontId="1"/>
  </si>
  <si>
    <t>市町別</t>
    <rPh sb="0" eb="1">
      <t>シ</t>
    </rPh>
    <rPh sb="1" eb="2">
      <t>マチ</t>
    </rPh>
    <rPh sb="2" eb="3">
      <t>ベツ</t>
    </rPh>
    <phoneticPr fontId="1"/>
  </si>
  <si>
    <t>（単位：人）各年10月１日現在</t>
    <rPh sb="1" eb="3">
      <t>タンイ</t>
    </rPh>
    <rPh sb="4" eb="5">
      <t>ヒト</t>
    </rPh>
    <rPh sb="6" eb="7">
      <t>カク</t>
    </rPh>
    <phoneticPr fontId="1"/>
  </si>
  <si>
    <t xml:space="preserve"> </t>
    <phoneticPr fontId="1"/>
  </si>
  <si>
    <t>(４)産業別就業者数（15歳以上）</t>
    <phoneticPr fontId="1"/>
  </si>
  <si>
    <t>人　　　口　9</t>
    <phoneticPr fontId="1"/>
  </si>
  <si>
    <t>8　人　　　口</t>
    <phoneticPr fontId="1"/>
  </si>
  <si>
    <t xml:space="preserve">     外国人登録を含む。</t>
    <rPh sb="5" eb="7">
      <t>ガイコク</t>
    </rPh>
    <rPh sb="7" eb="8">
      <t>ジン</t>
    </rPh>
    <rPh sb="8" eb="10">
      <t>トウロク</t>
    </rPh>
    <rPh sb="11" eb="12">
      <t>フク</t>
    </rPh>
    <phoneticPr fontId="1"/>
  </si>
  <si>
    <t>〈資料〉各市町調</t>
    <rPh sb="1" eb="3">
      <t>シリョウ</t>
    </rPh>
    <rPh sb="4" eb="7">
      <t>カクシチョウ</t>
    </rPh>
    <rPh sb="7" eb="8">
      <t>チョウサ</t>
    </rPh>
    <phoneticPr fontId="1"/>
  </si>
  <si>
    <t>注）年はそれぞれ、１月～12月の集計による。</t>
    <rPh sb="0" eb="1">
      <t>チュウ</t>
    </rPh>
    <rPh sb="2" eb="3">
      <t>ネン</t>
    </rPh>
    <rPh sb="10" eb="11">
      <t>ツキ</t>
    </rPh>
    <rPh sb="14" eb="15">
      <t>ガツ</t>
    </rPh>
    <rPh sb="16" eb="18">
      <t>シュウケイ</t>
    </rPh>
    <phoneticPr fontId="1"/>
  </si>
  <si>
    <t>武 豊 町</t>
    <rPh sb="0" eb="1">
      <t>ブ</t>
    </rPh>
    <rPh sb="2" eb="3">
      <t>ユタカ</t>
    </rPh>
    <rPh sb="4" eb="5">
      <t>マチ</t>
    </rPh>
    <phoneticPr fontId="1"/>
  </si>
  <si>
    <t>美 浜 町</t>
    <rPh sb="0" eb="1">
      <t>ビ</t>
    </rPh>
    <rPh sb="2" eb="3">
      <t>ハマ</t>
    </rPh>
    <rPh sb="4" eb="5">
      <t>マチ</t>
    </rPh>
    <phoneticPr fontId="1"/>
  </si>
  <si>
    <t>東浦町</t>
    <rPh sb="0" eb="2">
      <t>ヒガシウラ</t>
    </rPh>
    <rPh sb="2" eb="3">
      <t>マチ</t>
    </rPh>
    <phoneticPr fontId="1"/>
  </si>
  <si>
    <t>知 多 市</t>
    <rPh sb="0" eb="1">
      <t>チ</t>
    </rPh>
    <rPh sb="2" eb="3">
      <t>タ</t>
    </rPh>
    <rPh sb="4" eb="5">
      <t>シ</t>
    </rPh>
    <phoneticPr fontId="1"/>
  </si>
  <si>
    <t>大 府 市</t>
    <rPh sb="0" eb="1">
      <t>ダイ</t>
    </rPh>
    <rPh sb="2" eb="3">
      <t>フ</t>
    </rPh>
    <rPh sb="4" eb="5">
      <t>シ</t>
    </rPh>
    <phoneticPr fontId="1"/>
  </si>
  <si>
    <t>東 海 市</t>
    <rPh sb="0" eb="1">
      <t>ヒガシ</t>
    </rPh>
    <rPh sb="2" eb="3">
      <t>ウミ</t>
    </rPh>
    <rPh sb="4" eb="5">
      <t>シ</t>
    </rPh>
    <phoneticPr fontId="1"/>
  </si>
  <si>
    <t>常 滑 市</t>
    <rPh sb="0" eb="1">
      <t>ツネ</t>
    </rPh>
    <rPh sb="2" eb="3">
      <t>ヌメ</t>
    </rPh>
    <rPh sb="4" eb="5">
      <t>シ</t>
    </rPh>
    <phoneticPr fontId="1"/>
  </si>
  <si>
    <t>半 田 市</t>
    <rPh sb="0" eb="1">
      <t>ハン</t>
    </rPh>
    <rPh sb="2" eb="3">
      <t>タ</t>
    </rPh>
    <rPh sb="4" eb="5">
      <t>シ</t>
    </rPh>
    <phoneticPr fontId="1"/>
  </si>
  <si>
    <t>総　  　数</t>
    <rPh sb="0" eb="1">
      <t>ソウ</t>
    </rPh>
    <rPh sb="5" eb="6">
      <t>カズ</t>
    </rPh>
    <phoneticPr fontId="1"/>
  </si>
  <si>
    <t>移動人口</t>
    <rPh sb="0" eb="2">
      <t>イドウ</t>
    </rPh>
    <rPh sb="2" eb="4">
      <t>ジンコウ</t>
    </rPh>
    <phoneticPr fontId="1"/>
  </si>
  <si>
    <t>差　引</t>
    <rPh sb="0" eb="3">
      <t>サシヒキ</t>
    </rPh>
    <phoneticPr fontId="1"/>
  </si>
  <si>
    <t>その他</t>
    <rPh sb="0" eb="3">
      <t>ソノタ</t>
    </rPh>
    <phoneticPr fontId="1"/>
  </si>
  <si>
    <t>転　出</t>
    <rPh sb="0" eb="3">
      <t>テンシュツ</t>
    </rPh>
    <phoneticPr fontId="1"/>
  </si>
  <si>
    <t>転　入</t>
    <rPh sb="0" eb="3">
      <t>テンニュウ</t>
    </rPh>
    <phoneticPr fontId="1"/>
  </si>
  <si>
    <t>死　亡</t>
    <rPh sb="0" eb="3">
      <t>シボウ</t>
    </rPh>
    <phoneticPr fontId="1"/>
  </si>
  <si>
    <t>出　生</t>
    <rPh sb="0" eb="3">
      <t>シュッセイ</t>
    </rPh>
    <phoneticPr fontId="1"/>
  </si>
  <si>
    <t>差引年間</t>
    <rPh sb="0" eb="2">
      <t>サシヒキ</t>
    </rPh>
    <rPh sb="2" eb="4">
      <t>ネンカン</t>
    </rPh>
    <phoneticPr fontId="1"/>
  </si>
  <si>
    <t>社　会　動　態</t>
    <rPh sb="0" eb="3">
      <t>シャカイ</t>
    </rPh>
    <rPh sb="4" eb="7">
      <t>ドウタイ</t>
    </rPh>
    <phoneticPr fontId="1"/>
  </si>
  <si>
    <t>自　然　動　態</t>
    <rPh sb="0" eb="3">
      <t>シゼン</t>
    </rPh>
    <rPh sb="4" eb="7">
      <t>ドウタイ</t>
    </rPh>
    <phoneticPr fontId="1"/>
  </si>
  <si>
    <t>（単位：人）</t>
    <rPh sb="1" eb="3">
      <t>タンイ</t>
    </rPh>
    <rPh sb="4" eb="5">
      <t>ニン</t>
    </rPh>
    <phoneticPr fontId="1"/>
  </si>
  <si>
    <t>(５)人口動態</t>
    <rPh sb="3" eb="5">
      <t>ジンコウ</t>
    </rPh>
    <rPh sb="5" eb="7">
      <t>ドウタイ</t>
    </rPh>
    <phoneticPr fontId="1"/>
  </si>
  <si>
    <t>10　人　　　口</t>
    <rPh sb="3" eb="4">
      <t>ジン</t>
    </rPh>
    <rPh sb="7" eb="8">
      <t>クチ</t>
    </rPh>
    <phoneticPr fontId="1"/>
  </si>
  <si>
    <t>〈資料〉国勢調査</t>
    <rPh sb="1" eb="3">
      <t>シリョウ</t>
    </rPh>
    <rPh sb="4" eb="5">
      <t>コクゼイ</t>
    </rPh>
    <rPh sb="5" eb="6">
      <t>セイ</t>
    </rPh>
    <rPh sb="6" eb="8">
      <t>チョウサ</t>
    </rPh>
    <phoneticPr fontId="1"/>
  </si>
  <si>
    <t>　　ａ</t>
    <phoneticPr fontId="1"/>
  </si>
  <si>
    <t>ｄ</t>
    <phoneticPr fontId="1"/>
  </si>
  <si>
    <t>ｃ</t>
  </si>
  <si>
    <t>ｂ</t>
  </si>
  <si>
    <t>ａ</t>
    <phoneticPr fontId="1"/>
  </si>
  <si>
    <t>×100(%)</t>
    <phoneticPr fontId="1"/>
  </si>
  <si>
    <t>　　ｄ</t>
    <phoneticPr fontId="1"/>
  </si>
  <si>
    <t>（ａ－ｂ＋ｃ）</t>
    <phoneticPr fontId="1"/>
  </si>
  <si>
    <t>(常住人口）</t>
    <rPh sb="1" eb="2">
      <t>ジョウ</t>
    </rPh>
    <rPh sb="2" eb="3">
      <t>ジュウ</t>
    </rPh>
    <rPh sb="3" eb="5">
      <t>ジンコウ</t>
    </rPh>
    <phoneticPr fontId="1"/>
  </si>
  <si>
    <t>昼間人口指数</t>
    <rPh sb="0" eb="2">
      <t>ヒルマ</t>
    </rPh>
    <rPh sb="2" eb="4">
      <t>ジンコウ</t>
    </rPh>
    <rPh sb="4" eb="6">
      <t>シスウ</t>
    </rPh>
    <phoneticPr fontId="1"/>
  </si>
  <si>
    <t>昼　間　人　口</t>
    <rPh sb="0" eb="1">
      <t>ヒル</t>
    </rPh>
    <rPh sb="2" eb="3">
      <t>アイダ</t>
    </rPh>
    <rPh sb="4" eb="5">
      <t>ジン</t>
    </rPh>
    <rPh sb="6" eb="7">
      <t>クチ</t>
    </rPh>
    <phoneticPr fontId="1"/>
  </si>
  <si>
    <t>流　入　人　口　　　</t>
    <rPh sb="0" eb="1">
      <t>リュウ</t>
    </rPh>
    <rPh sb="2" eb="3">
      <t>イリ</t>
    </rPh>
    <rPh sb="4" eb="5">
      <t>ジン</t>
    </rPh>
    <rPh sb="6" eb="7">
      <t>クチ</t>
    </rPh>
    <phoneticPr fontId="1"/>
  </si>
  <si>
    <t>流　出　人　口　　</t>
    <rPh sb="0" eb="1">
      <t>リュウ</t>
    </rPh>
    <rPh sb="2" eb="3">
      <t>デ</t>
    </rPh>
    <rPh sb="4" eb="5">
      <t>ジン</t>
    </rPh>
    <rPh sb="6" eb="7">
      <t>クチ</t>
    </rPh>
    <phoneticPr fontId="1"/>
  </si>
  <si>
    <t>夜　間　人　口</t>
    <rPh sb="0" eb="1">
      <t>ヨル</t>
    </rPh>
    <rPh sb="2" eb="3">
      <t>アイダ</t>
    </rPh>
    <rPh sb="4" eb="5">
      <t>ジン</t>
    </rPh>
    <rPh sb="6" eb="7">
      <t>クチ</t>
    </rPh>
    <phoneticPr fontId="1"/>
  </si>
  <si>
    <t>（単位：人）各年10月１日現在</t>
    <rPh sb="1" eb="3">
      <t>タンイ</t>
    </rPh>
    <rPh sb="6" eb="7">
      <t>カク</t>
    </rPh>
    <rPh sb="7" eb="8">
      <t>ネン</t>
    </rPh>
    <rPh sb="10" eb="11">
      <t>ツキ</t>
    </rPh>
    <rPh sb="12" eb="13">
      <t>ヒ</t>
    </rPh>
    <rPh sb="13" eb="15">
      <t>ゲンザイ</t>
    </rPh>
    <phoneticPr fontId="1"/>
  </si>
  <si>
    <t>(６)昼夜間人口</t>
    <rPh sb="3" eb="4">
      <t>ヒルマ</t>
    </rPh>
    <rPh sb="4" eb="6">
      <t>ヤカン</t>
    </rPh>
    <rPh sb="6" eb="8">
      <t>ジンコウ</t>
    </rPh>
    <phoneticPr fontId="1"/>
  </si>
  <si>
    <t>人　　　口　11</t>
    <rPh sb="0" eb="1">
      <t>ヒト</t>
    </rPh>
    <rPh sb="4" eb="5">
      <t>クチ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</si>
</sst>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;&quot;△ &quot;#,##0.0"/>
    <numFmt numFmtId="177" formatCode="#,##0.0\ \ \ \ \ \ ;&quot;△ &quot;#,##0.0\ \ \ \ \ \ "/>
    <numFmt numFmtId="178" formatCode="#,##0;&quot;△ &quot;#,##0"/>
    <numFmt numFmtId="179" formatCode="#,##0\ \ \ ;&quot;△ &quot;#,##0\ \ \ "/>
    <numFmt numFmtId="180" formatCode="#,##0\ \ \ \ \ \ ;&quot;△ &quot;#,##0\ \ \ \ \ \ "/>
    <numFmt numFmtId="181" formatCode="#,##0\ \ \ \ \ \ \ \ \ \ \ \ ;&quot;△ &quot;#,##0\ \ \ \ \ \ \ \ \ \ \ \ "/>
    <numFmt numFmtId="182" formatCode="0.0_);[Red]\(0.0\)"/>
    <numFmt numFmtId="183" formatCode="0.0"/>
    <numFmt numFmtId="184" formatCode="_ * #,##0\ \ \ _ ;_ * \-#,##0_ ;_ * &quot;-   &quot;_ ;_ @_ "/>
    <numFmt numFmtId="185" formatCode="_ * #,###;_ * \-#,###;_ * &quot;-&quot;"/>
    <numFmt numFmtId="186" formatCode="#,##0.0;[Red]\-#,##0.0"/>
    <numFmt numFmtId="187" formatCode="_ * #,###\ ;_ * \-#,###\ ;_ * &quot;-&quot;"/>
  </numFmts>
  <fonts count="15" x14ac:knownFonts="1">
    <font>
      <sz val="11"/>
      <color theme="1"/>
      <name val="ＭＳ Ｐゴシック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.5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38" fontId="6" fillId="0" borderId="0" applyFont="0" applyFill="0" applyBorder="0" applyAlignment="0" applyProtection="0"/>
    <xf numFmtId="0" fontId="5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58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182" fontId="2" fillId="2" borderId="0" xfId="0" applyNumberFormat="1" applyFont="1" applyFill="1" applyAlignment="1">
      <alignment vertical="center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distributed" vertical="center"/>
    </xf>
    <xf numFmtId="0" fontId="2" fillId="2" borderId="4" xfId="0" applyFont="1" applyFill="1" applyBorder="1" applyAlignment="1">
      <alignment horizontal="distributed" vertical="center"/>
    </xf>
    <xf numFmtId="0" fontId="4" fillId="2" borderId="0" xfId="0" applyFont="1" applyFill="1" applyAlignment="1">
      <alignment vertical="center"/>
    </xf>
    <xf numFmtId="0" fontId="2" fillId="2" borderId="5" xfId="0" applyFont="1" applyFill="1" applyBorder="1" applyAlignment="1">
      <alignment horizontal="distributed" vertical="center"/>
    </xf>
    <xf numFmtId="0" fontId="2" fillId="2" borderId="3" xfId="0" applyFont="1" applyFill="1" applyBorder="1" applyAlignment="1">
      <alignment horizontal="distributed"/>
    </xf>
    <xf numFmtId="0" fontId="2" fillId="2" borderId="0" xfId="0" applyFont="1" applyFill="1" applyBorder="1" applyAlignment="1">
      <alignment horizontal="distributed" vertical="center"/>
    </xf>
    <xf numFmtId="0" fontId="2" fillId="2" borderId="0" xfId="0" applyFont="1" applyFill="1" applyBorder="1" applyAlignment="1">
      <alignment horizontal="distributed"/>
    </xf>
    <xf numFmtId="0" fontId="2" fillId="2" borderId="7" xfId="0" applyFont="1" applyFill="1" applyBorder="1" applyAlignment="1">
      <alignment horizontal="center" vertical="center"/>
    </xf>
    <xf numFmtId="180" fontId="2" fillId="2" borderId="0" xfId="0" applyNumberFormat="1" applyFont="1" applyFill="1" applyBorder="1" applyAlignment="1">
      <alignment horizontal="right"/>
    </xf>
    <xf numFmtId="180" fontId="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right"/>
    </xf>
    <xf numFmtId="178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180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180" fontId="2" fillId="2" borderId="0" xfId="0" applyNumberFormat="1" applyFont="1" applyFill="1" applyBorder="1" applyAlignment="1">
      <alignment vertical="center"/>
    </xf>
    <xf numFmtId="178" fontId="2" fillId="2" borderId="0" xfId="0" applyNumberFormat="1" applyFont="1" applyFill="1" applyBorder="1" applyAlignment="1">
      <alignment horizontal="right" vertical="center"/>
    </xf>
    <xf numFmtId="180" fontId="2" fillId="2" borderId="8" xfId="0" applyNumberFormat="1" applyFont="1" applyFill="1" applyBorder="1" applyAlignment="1">
      <alignment horizontal="right" vertical="center"/>
    </xf>
    <xf numFmtId="177" fontId="2" fillId="2" borderId="0" xfId="0" applyNumberFormat="1" applyFont="1" applyFill="1" applyBorder="1" applyAlignment="1">
      <alignment horizontal="right"/>
    </xf>
    <xf numFmtId="177" fontId="2" fillId="2" borderId="8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 wrapText="1"/>
    </xf>
    <xf numFmtId="176" fontId="2" fillId="2" borderId="0" xfId="0" applyNumberFormat="1" applyFont="1" applyFill="1" applyBorder="1" applyAlignment="1">
      <alignment horizontal="right"/>
    </xf>
    <xf numFmtId="38" fontId="2" fillId="2" borderId="0" xfId="1" applyFont="1" applyFill="1" applyBorder="1" applyAlignment="1">
      <alignment vertical="center"/>
    </xf>
    <xf numFmtId="38" fontId="2" fillId="2" borderId="0" xfId="1" applyFont="1" applyFill="1" applyBorder="1" applyAlignment="1">
      <alignment horizontal="right" vertical="center"/>
    </xf>
    <xf numFmtId="181" fontId="2" fillId="2" borderId="0" xfId="0" applyNumberFormat="1" applyFont="1" applyFill="1" applyBorder="1" applyAlignment="1">
      <alignment horizontal="right" indent="1"/>
    </xf>
    <xf numFmtId="179" fontId="2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77" fontId="2" fillId="2" borderId="22" xfId="0" applyNumberFormat="1" applyFont="1" applyFill="1" applyBorder="1" applyAlignment="1">
      <alignment horizontal="right"/>
    </xf>
    <xf numFmtId="177" fontId="2" fillId="2" borderId="23" xfId="0" applyNumberFormat="1" applyFont="1" applyFill="1" applyBorder="1" applyAlignment="1">
      <alignment horizontal="right"/>
    </xf>
    <xf numFmtId="0" fontId="2" fillId="2" borderId="22" xfId="0" applyFont="1" applyFill="1" applyBorder="1" applyAlignment="1">
      <alignment horizontal="center"/>
    </xf>
    <xf numFmtId="176" fontId="2" fillId="2" borderId="22" xfId="0" applyNumberFormat="1" applyFont="1" applyFill="1" applyBorder="1" applyAlignment="1"/>
    <xf numFmtId="177" fontId="2" fillId="2" borderId="0" xfId="0" applyNumberFormat="1" applyFont="1" applyFill="1" applyBorder="1" applyAlignment="1"/>
    <xf numFmtId="0" fontId="2" fillId="2" borderId="0" xfId="0" applyFont="1" applyFill="1" applyAlignment="1">
      <alignment vertical="center"/>
    </xf>
    <xf numFmtId="182" fontId="2" fillId="2" borderId="0" xfId="0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/>
    <xf numFmtId="0" fontId="2" fillId="2" borderId="17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25" xfId="0" applyFont="1" applyFill="1" applyBorder="1" applyAlignment="1"/>
    <xf numFmtId="180" fontId="2" fillId="2" borderId="0" xfId="0" applyNumberFormat="1" applyFont="1" applyFill="1" applyAlignment="1">
      <alignment horizontal="center" vertical="center"/>
    </xf>
    <xf numFmtId="181" fontId="2" fillId="0" borderId="0" xfId="0" applyNumberFormat="1" applyFont="1" applyFill="1" applyBorder="1" applyAlignment="1">
      <alignment horizontal="right" indent="1"/>
    </xf>
    <xf numFmtId="180" fontId="2" fillId="0" borderId="0" xfId="0" applyNumberFormat="1" applyFont="1" applyFill="1" applyBorder="1" applyAlignment="1">
      <alignment horizontal="right"/>
    </xf>
    <xf numFmtId="177" fontId="2" fillId="0" borderId="22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distributed" vertical="center"/>
    </xf>
    <xf numFmtId="0" fontId="2" fillId="0" borderId="3" xfId="2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177" fontId="2" fillId="0" borderId="0" xfId="0" applyNumberFormat="1" applyFont="1" applyFill="1" applyBorder="1" applyAlignment="1">
      <alignment horizontal="right"/>
    </xf>
    <xf numFmtId="180" fontId="2" fillId="2" borderId="8" xfId="0" applyNumberFormat="1" applyFont="1" applyFill="1" applyBorder="1" applyAlignment="1">
      <alignment horizontal="right"/>
    </xf>
    <xf numFmtId="181" fontId="2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182" fontId="2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/>
    <xf numFmtId="180" fontId="2" fillId="2" borderId="8" xfId="0" applyNumberFormat="1" applyFont="1" applyFill="1" applyBorder="1" applyAlignment="1">
      <alignment horizontal="right"/>
    </xf>
    <xf numFmtId="181" fontId="2" fillId="0" borderId="0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81" fontId="2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182" fontId="2" fillId="2" borderId="0" xfId="0" applyNumberFormat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182" fontId="2" fillId="0" borderId="0" xfId="3" applyNumberFormat="1" applyFont="1" applyAlignment="1">
      <alignment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Border="1" applyAlignment="1">
      <alignment vertic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2" fillId="0" borderId="0" xfId="3" applyFont="1"/>
    <xf numFmtId="0" fontId="2" fillId="0" borderId="0" xfId="3" applyFont="1" applyAlignment="1">
      <alignment horizontal="right"/>
    </xf>
    <xf numFmtId="0" fontId="2" fillId="0" borderId="0" xfId="3" applyFont="1" applyAlignment="1">
      <alignment horizontal="center"/>
    </xf>
    <xf numFmtId="0" fontId="2" fillId="0" borderId="0" xfId="3" applyFont="1" applyAlignment="1"/>
    <xf numFmtId="183" fontId="2" fillId="0" borderId="23" xfId="3" applyNumberFormat="1" applyFont="1" applyBorder="1" applyAlignment="1">
      <alignment horizontal="right" indent="1"/>
    </xf>
    <xf numFmtId="184" fontId="2" fillId="0" borderId="8" xfId="3" applyNumberFormat="1" applyFont="1" applyBorder="1"/>
    <xf numFmtId="0" fontId="2" fillId="0" borderId="8" xfId="3" applyFont="1" applyBorder="1" applyAlignment="1">
      <alignment horizontal="right" indent="1"/>
    </xf>
    <xf numFmtId="183" fontId="2" fillId="0" borderId="8" xfId="3" applyNumberFormat="1" applyFont="1" applyBorder="1" applyAlignment="1">
      <alignment horizontal="right" indent="1"/>
    </xf>
    <xf numFmtId="184" fontId="2" fillId="0" borderId="8" xfId="3" applyNumberFormat="1" applyFont="1" applyBorder="1" applyAlignment="1">
      <alignment horizontal="right"/>
    </xf>
    <xf numFmtId="184" fontId="2" fillId="0" borderId="26" xfId="3" applyNumberFormat="1" applyFont="1" applyBorder="1" applyAlignment="1">
      <alignment horizontal="right"/>
    </xf>
    <xf numFmtId="184" fontId="2" fillId="0" borderId="27" xfId="3" applyNumberFormat="1" applyFont="1" applyBorder="1" applyAlignment="1">
      <alignment horizontal="right"/>
    </xf>
    <xf numFmtId="0" fontId="2" fillId="0" borderId="26" xfId="3" applyFont="1" applyBorder="1" applyAlignment="1">
      <alignment horizontal="center"/>
    </xf>
    <xf numFmtId="0" fontId="2" fillId="0" borderId="28" xfId="3" applyFont="1" applyBorder="1"/>
    <xf numFmtId="184" fontId="2" fillId="0" borderId="29" xfId="3" applyNumberFormat="1" applyFont="1" applyBorder="1" applyAlignment="1">
      <alignment horizontal="right"/>
    </xf>
    <xf numFmtId="178" fontId="2" fillId="0" borderId="8" xfId="3" applyNumberFormat="1" applyFont="1" applyBorder="1"/>
    <xf numFmtId="0" fontId="2" fillId="0" borderId="4" xfId="3" applyFont="1" applyBorder="1"/>
    <xf numFmtId="0" fontId="2" fillId="0" borderId="22" xfId="3" applyNumberFormat="1" applyFont="1" applyBorder="1" applyAlignment="1">
      <alignment vertical="center"/>
    </xf>
    <xf numFmtId="3" fontId="2" fillId="0" borderId="0" xfId="3" applyNumberFormat="1" applyFont="1" applyAlignment="1">
      <alignment vertical="center"/>
    </xf>
    <xf numFmtId="183" fontId="2" fillId="0" borderId="0" xfId="3" applyNumberFormat="1" applyFont="1" applyAlignment="1">
      <alignment vertical="center"/>
    </xf>
    <xf numFmtId="0" fontId="2" fillId="0" borderId="30" xfId="3" applyFont="1" applyBorder="1" applyAlignment="1">
      <alignment vertical="center"/>
    </xf>
    <xf numFmtId="0" fontId="2" fillId="0" borderId="31" xfId="3" applyFont="1" applyBorder="1" applyAlignment="1">
      <alignment vertical="center"/>
    </xf>
    <xf numFmtId="0" fontId="2" fillId="0" borderId="30" xfId="3" applyFont="1" applyBorder="1" applyAlignment="1">
      <alignment horizontal="center" vertical="center"/>
    </xf>
    <xf numFmtId="0" fontId="2" fillId="0" borderId="32" xfId="3" applyFont="1" applyBorder="1" applyAlignment="1">
      <alignment horizontal="distributed"/>
    </xf>
    <xf numFmtId="3" fontId="2" fillId="0" borderId="33" xfId="3" applyNumberFormat="1" applyFont="1" applyBorder="1" applyAlignment="1">
      <alignment vertical="center"/>
    </xf>
    <xf numFmtId="0" fontId="2" fillId="0" borderId="3" xfId="3" applyFont="1" applyBorder="1" applyAlignment="1">
      <alignment horizontal="distributed"/>
    </xf>
    <xf numFmtId="183" fontId="2" fillId="0" borderId="22" xfId="3" applyNumberFormat="1" applyFont="1" applyBorder="1" applyAlignment="1">
      <alignment vertical="center"/>
    </xf>
    <xf numFmtId="178" fontId="2" fillId="0" borderId="0" xfId="3" applyNumberFormat="1" applyFont="1" applyAlignment="1">
      <alignment vertical="center"/>
    </xf>
    <xf numFmtId="178" fontId="2" fillId="0" borderId="30" xfId="3" applyNumberFormat="1" applyFont="1" applyBorder="1" applyAlignment="1">
      <alignment vertical="center"/>
    </xf>
    <xf numFmtId="178" fontId="2" fillId="0" borderId="31" xfId="3" applyNumberFormat="1" applyFont="1" applyBorder="1" applyAlignment="1">
      <alignment vertical="center"/>
    </xf>
    <xf numFmtId="178" fontId="2" fillId="0" borderId="0" xfId="3" applyNumberFormat="1" applyFont="1" applyBorder="1" applyAlignment="1">
      <alignment vertical="center"/>
    </xf>
    <xf numFmtId="178" fontId="2" fillId="0" borderId="33" xfId="3" applyNumberFormat="1" applyFont="1" applyBorder="1" applyAlignment="1">
      <alignment vertical="center"/>
    </xf>
    <xf numFmtId="183" fontId="2" fillId="0" borderId="22" xfId="3" applyNumberFormat="1" applyFont="1" applyBorder="1" applyAlignment="1"/>
    <xf numFmtId="178" fontId="2" fillId="0" borderId="0" xfId="4" applyNumberFormat="1" applyFont="1" applyBorder="1"/>
    <xf numFmtId="183" fontId="2" fillId="0" borderId="0" xfId="3" applyNumberFormat="1" applyFont="1" applyBorder="1" applyAlignment="1"/>
    <xf numFmtId="178" fontId="2" fillId="0" borderId="0" xfId="4" applyNumberFormat="1" applyFont="1" applyBorder="1" applyAlignment="1">
      <alignment horizontal="right"/>
    </xf>
    <xf numFmtId="178" fontId="2" fillId="0" borderId="30" xfId="4" applyNumberFormat="1" applyFont="1" applyBorder="1" applyAlignment="1">
      <alignment horizontal="right"/>
    </xf>
    <xf numFmtId="178" fontId="2" fillId="0" borderId="31" xfId="4" applyNumberFormat="1" applyFont="1" applyBorder="1" applyAlignment="1">
      <alignment horizontal="right"/>
    </xf>
    <xf numFmtId="178" fontId="2" fillId="0" borderId="33" xfId="4" applyNumberFormat="1" applyFont="1" applyBorder="1" applyAlignment="1">
      <alignment horizontal="right"/>
    </xf>
    <xf numFmtId="0" fontId="2" fillId="0" borderId="30" xfId="3" applyFont="1" applyBorder="1" applyAlignment="1">
      <alignment horizontal="center"/>
    </xf>
    <xf numFmtId="178" fontId="2" fillId="0" borderId="0" xfId="3" applyNumberFormat="1" applyFont="1" applyBorder="1"/>
    <xf numFmtId="0" fontId="2" fillId="0" borderId="32" xfId="3" applyFont="1" applyBorder="1"/>
    <xf numFmtId="0" fontId="2" fillId="0" borderId="3" xfId="3" applyFont="1" applyBorder="1"/>
    <xf numFmtId="3" fontId="6" fillId="0" borderId="0" xfId="3" applyNumberFormat="1" applyFont="1"/>
    <xf numFmtId="3" fontId="2" fillId="0" borderId="0" xfId="3" applyNumberFormat="1" applyFont="1" applyBorder="1" applyAlignment="1">
      <alignment vertical="center"/>
    </xf>
    <xf numFmtId="0" fontId="6" fillId="0" borderId="0" xfId="3" applyFont="1" applyFill="1"/>
    <xf numFmtId="3" fontId="2" fillId="0" borderId="0" xfId="3" applyNumberFormat="1" applyFont="1" applyFill="1"/>
    <xf numFmtId="3" fontId="2" fillId="0" borderId="30" xfId="3" applyNumberFormat="1" applyFont="1" applyFill="1" applyBorder="1"/>
    <xf numFmtId="0" fontId="2" fillId="0" borderId="31" xfId="3" applyFont="1" applyFill="1" applyBorder="1"/>
    <xf numFmtId="0" fontId="2" fillId="0" borderId="0" xfId="3" applyFont="1" applyFill="1"/>
    <xf numFmtId="0" fontId="2" fillId="0" borderId="32" xfId="3" applyFont="1" applyFill="1" applyBorder="1"/>
    <xf numFmtId="3" fontId="2" fillId="0" borderId="33" xfId="3" applyNumberFormat="1" applyFont="1" applyFill="1" applyBorder="1"/>
    <xf numFmtId="3" fontId="2" fillId="0" borderId="0" xfId="3" applyNumberFormat="1" applyFont="1" applyFill="1" applyBorder="1"/>
    <xf numFmtId="0" fontId="2" fillId="0" borderId="3" xfId="3" applyFont="1" applyFill="1" applyBorder="1"/>
    <xf numFmtId="183" fontId="2" fillId="0" borderId="22" xfId="3" applyNumberFormat="1" applyFont="1" applyFill="1" applyBorder="1" applyAlignment="1">
      <alignment vertical="center"/>
    </xf>
    <xf numFmtId="178" fontId="2" fillId="0" borderId="0" xfId="3" applyNumberFormat="1" applyFont="1" applyFill="1" applyAlignment="1">
      <alignment vertical="center"/>
    </xf>
    <xf numFmtId="183" fontId="2" fillId="0" borderId="0" xfId="3" applyNumberFormat="1" applyFont="1" applyFill="1" applyAlignment="1">
      <alignment vertical="center"/>
    </xf>
    <xf numFmtId="178" fontId="10" fillId="0" borderId="30" xfId="2" applyNumberFormat="1" applyFont="1" applyFill="1" applyBorder="1">
      <alignment vertical="center"/>
    </xf>
    <xf numFmtId="178" fontId="10" fillId="0" borderId="31" xfId="2" applyNumberFormat="1" applyFont="1" applyFill="1" applyBorder="1">
      <alignment vertical="center"/>
    </xf>
    <xf numFmtId="178" fontId="10" fillId="0" borderId="0" xfId="2" applyNumberFormat="1" applyFont="1" applyFill="1">
      <alignment vertical="center"/>
    </xf>
    <xf numFmtId="178" fontId="10" fillId="0" borderId="0" xfId="2" applyNumberFormat="1" applyFont="1" applyFill="1" applyBorder="1">
      <alignment vertical="center"/>
    </xf>
    <xf numFmtId="0" fontId="2" fillId="0" borderId="30" xfId="3" applyFont="1" applyFill="1" applyBorder="1" applyAlignment="1">
      <alignment horizontal="center" vertical="center"/>
    </xf>
    <xf numFmtId="178" fontId="10" fillId="0" borderId="33" xfId="2" applyNumberFormat="1" applyFont="1" applyFill="1" applyBorder="1">
      <alignment vertical="center"/>
    </xf>
    <xf numFmtId="178" fontId="2" fillId="0" borderId="0" xfId="3" applyNumberFormat="1" applyFont="1" applyFill="1" applyBorder="1" applyAlignment="1">
      <alignment vertical="center"/>
    </xf>
    <xf numFmtId="3" fontId="2" fillId="0" borderId="30" xfId="3" applyNumberFormat="1" applyFont="1" applyBorder="1" applyAlignment="1">
      <alignment vertical="center"/>
    </xf>
    <xf numFmtId="0" fontId="6" fillId="0" borderId="22" xfId="3" applyFont="1" applyBorder="1"/>
    <xf numFmtId="38" fontId="2" fillId="0" borderId="0" xfId="4" applyFont="1" applyAlignment="1">
      <alignment vertical="center"/>
    </xf>
    <xf numFmtId="183" fontId="2" fillId="0" borderId="22" xfId="3" applyNumberFormat="1" applyFont="1" applyFill="1" applyBorder="1" applyAlignment="1">
      <alignment horizontal="right"/>
    </xf>
    <xf numFmtId="0" fontId="2" fillId="0" borderId="3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183" fontId="2" fillId="0" borderId="0" xfId="4" applyNumberFormat="1" applyFont="1" applyBorder="1"/>
    <xf numFmtId="3" fontId="2" fillId="0" borderId="31" xfId="3" applyNumberFormat="1" applyFont="1" applyBorder="1" applyAlignment="1">
      <alignment vertical="center"/>
    </xf>
    <xf numFmtId="183" fontId="2" fillId="0" borderId="22" xfId="3" applyNumberFormat="1" applyFont="1" applyFill="1" applyBorder="1" applyAlignment="1"/>
    <xf numFmtId="178" fontId="2" fillId="0" borderId="30" xfId="4" applyNumberFormat="1" applyFont="1" applyBorder="1"/>
    <xf numFmtId="178" fontId="2" fillId="0" borderId="31" xfId="4" applyNumberFormat="1" applyFont="1" applyBorder="1"/>
    <xf numFmtId="178" fontId="2" fillId="0" borderId="33" xfId="4" applyNumberFormat="1" applyFont="1" applyBorder="1"/>
    <xf numFmtId="178" fontId="2" fillId="0" borderId="0" xfId="4" applyNumberFormat="1" applyFont="1" applyFill="1" applyBorder="1"/>
    <xf numFmtId="183" fontId="2" fillId="0" borderId="0" xfId="3" applyNumberFormat="1" applyFont="1" applyFill="1" applyBorder="1" applyAlignment="1"/>
    <xf numFmtId="0" fontId="2" fillId="0" borderId="34" xfId="3" applyFont="1" applyBorder="1" applyAlignment="1">
      <alignment horizontal="right"/>
    </xf>
    <xf numFmtId="184" fontId="2" fillId="0" borderId="0" xfId="3" applyNumberFormat="1" applyFont="1" applyBorder="1"/>
    <xf numFmtId="0" fontId="2" fillId="0" borderId="0" xfId="3" applyFont="1" applyBorder="1" applyAlignment="1">
      <alignment horizontal="right"/>
    </xf>
    <xf numFmtId="184" fontId="2" fillId="0" borderId="35" xfId="3" applyNumberFormat="1" applyFont="1" applyBorder="1" applyAlignment="1">
      <alignment horizontal="right"/>
    </xf>
    <xf numFmtId="184" fontId="2" fillId="0" borderId="36" xfId="3" applyNumberFormat="1" applyFont="1" applyBorder="1" applyAlignment="1">
      <alignment horizontal="right"/>
    </xf>
    <xf numFmtId="184" fontId="2" fillId="0" borderId="0" xfId="3" applyNumberFormat="1" applyFont="1" applyBorder="1" applyAlignment="1">
      <alignment horizontal="right"/>
    </xf>
    <xf numFmtId="0" fontId="2" fillId="0" borderId="37" xfId="3" applyFont="1" applyBorder="1" applyAlignment="1">
      <alignment horizontal="center"/>
    </xf>
    <xf numFmtId="0" fontId="2" fillId="0" borderId="38" xfId="3" applyFont="1" applyBorder="1"/>
    <xf numFmtId="184" fontId="2" fillId="0" borderId="39" xfId="3" applyNumberFormat="1" applyFont="1" applyBorder="1" applyAlignment="1">
      <alignment horizontal="right"/>
    </xf>
    <xf numFmtId="0" fontId="2" fillId="0" borderId="0" xfId="3" applyFont="1" applyBorder="1"/>
    <xf numFmtId="0" fontId="2" fillId="0" borderId="5" xfId="3" applyFont="1" applyBorder="1"/>
    <xf numFmtId="0" fontId="2" fillId="0" borderId="21" xfId="3" applyFont="1" applyBorder="1" applyAlignment="1">
      <alignment horizontal="center" shrinkToFit="1"/>
    </xf>
    <xf numFmtId="0" fontId="2" fillId="0" borderId="16" xfId="3" applyFont="1" applyBorder="1"/>
    <xf numFmtId="0" fontId="2" fillId="0" borderId="9" xfId="3" applyFont="1" applyBorder="1" applyAlignment="1">
      <alignment horizontal="center" shrinkToFit="1"/>
    </xf>
    <xf numFmtId="0" fontId="2" fillId="0" borderId="16" xfId="3" applyFont="1" applyBorder="1" applyAlignment="1">
      <alignment horizontal="center" vertical="center"/>
    </xf>
    <xf numFmtId="0" fontId="2" fillId="0" borderId="14" xfId="3" applyFont="1" applyBorder="1" applyAlignment="1">
      <alignment horizontal="center" vertical="center"/>
    </xf>
    <xf numFmtId="0" fontId="2" fillId="0" borderId="40" xfId="3" applyFont="1" applyBorder="1" applyAlignment="1">
      <alignment horizontal="distributed" vertical="center"/>
    </xf>
    <xf numFmtId="0" fontId="2" fillId="0" borderId="41" xfId="3" applyFont="1" applyBorder="1" applyAlignment="1">
      <alignment horizontal="center" vertical="center"/>
    </xf>
    <xf numFmtId="0" fontId="2" fillId="0" borderId="2" xfId="3" applyFont="1" applyBorder="1" applyAlignment="1">
      <alignment horizontal="distributed" vertical="center"/>
    </xf>
    <xf numFmtId="0" fontId="2" fillId="0" borderId="34" xfId="3" applyFont="1" applyBorder="1" applyAlignment="1">
      <alignment horizontal="left" indent="1"/>
    </xf>
    <xf numFmtId="0" fontId="2" fillId="0" borderId="42" xfId="3" applyFont="1" applyBorder="1" applyAlignment="1">
      <alignment horizontal="left" indent="1"/>
    </xf>
    <xf numFmtId="0" fontId="2" fillId="0" borderId="36" xfId="3" applyFont="1" applyBorder="1" applyAlignment="1">
      <alignment horizontal="left" indent="1"/>
    </xf>
    <xf numFmtId="0" fontId="2" fillId="0" borderId="43" xfId="3" applyFont="1" applyBorder="1" applyAlignment="1">
      <alignment horizontal="center" vertical="center"/>
    </xf>
    <xf numFmtId="0" fontId="2" fillId="0" borderId="44" xfId="3" applyFont="1" applyBorder="1" applyAlignment="1">
      <alignment horizontal="center" vertical="center"/>
    </xf>
    <xf numFmtId="0" fontId="2" fillId="0" borderId="24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center"/>
    </xf>
    <xf numFmtId="0" fontId="2" fillId="0" borderId="15" xfId="3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2" fillId="0" borderId="45" xfId="3" applyFont="1" applyBorder="1" applyAlignment="1">
      <alignment horizontal="distributed" vertical="center"/>
    </xf>
    <xf numFmtId="0" fontId="2" fillId="0" borderId="46" xfId="3" applyFont="1" applyBorder="1" applyAlignment="1">
      <alignment horizontal="center" vertical="center"/>
    </xf>
    <xf numFmtId="0" fontId="2" fillId="0" borderId="1" xfId="3" applyFont="1" applyBorder="1" applyAlignment="1">
      <alignment horizontal="distributed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vertical="center"/>
    </xf>
    <xf numFmtId="0" fontId="2" fillId="0" borderId="0" xfId="3" applyFont="1" applyAlignment="1">
      <alignment horizontal="left"/>
    </xf>
    <xf numFmtId="0" fontId="2" fillId="0" borderId="0" xfId="3" applyFont="1" applyFill="1" applyAlignment="1">
      <alignment vertical="center"/>
    </xf>
    <xf numFmtId="0" fontId="6" fillId="0" borderId="0" xfId="3" applyFont="1" applyAlignment="1">
      <alignment vertical="center"/>
    </xf>
    <xf numFmtId="0" fontId="2" fillId="0" borderId="0" xfId="3" applyFont="1" applyFill="1" applyAlignment="1">
      <alignment horizontal="right"/>
    </xf>
    <xf numFmtId="0" fontId="11" fillId="0" borderId="23" xfId="3" applyFont="1" applyFill="1" applyBorder="1"/>
    <xf numFmtId="38" fontId="11" fillId="0" borderId="8" xfId="4" applyFont="1" applyBorder="1" applyAlignment="1"/>
    <xf numFmtId="185" fontId="11" fillId="0" borderId="8" xfId="4" applyNumberFormat="1" applyFont="1" applyBorder="1" applyAlignment="1"/>
    <xf numFmtId="186" fontId="11" fillId="0" borderId="8" xfId="4" applyNumberFormat="1" applyFont="1" applyBorder="1" applyAlignment="1"/>
    <xf numFmtId="187" fontId="11" fillId="0" borderId="8" xfId="4" applyNumberFormat="1" applyFont="1" applyBorder="1" applyAlignment="1"/>
    <xf numFmtId="0" fontId="11" fillId="0" borderId="26" xfId="3" applyFont="1" applyBorder="1" applyAlignment="1">
      <alignment horizontal="center"/>
    </xf>
    <xf numFmtId="38" fontId="11" fillId="0" borderId="22" xfId="4" applyFont="1" applyFill="1" applyBorder="1"/>
    <xf numFmtId="38" fontId="11" fillId="0" borderId="0" xfId="4" applyFont="1" applyBorder="1" applyAlignment="1"/>
    <xf numFmtId="38" fontId="11" fillId="0" borderId="0" xfId="4" applyFont="1" applyBorder="1" applyAlignment="1">
      <alignment horizontal="right"/>
    </xf>
    <xf numFmtId="0" fontId="11" fillId="0" borderId="30" xfId="3" applyFont="1" applyBorder="1" applyAlignment="1">
      <alignment horizontal="center"/>
    </xf>
    <xf numFmtId="38" fontId="11" fillId="0" borderId="0" xfId="4" applyFont="1"/>
    <xf numFmtId="38" fontId="11" fillId="0" borderId="0" xfId="4" applyFont="1" applyFill="1" applyBorder="1" applyAlignment="1"/>
    <xf numFmtId="38" fontId="11" fillId="0" borderId="22" xfId="4" applyFont="1" applyFill="1" applyBorder="1" applyAlignment="1"/>
    <xf numFmtId="0" fontId="11" fillId="0" borderId="22" xfId="3" applyFont="1" applyFill="1" applyBorder="1"/>
    <xf numFmtId="183" fontId="11" fillId="0" borderId="35" xfId="3" applyNumberFormat="1" applyFont="1" applyBorder="1"/>
    <xf numFmtId="38" fontId="11" fillId="0" borderId="0" xfId="4" applyFont="1" applyBorder="1"/>
    <xf numFmtId="38" fontId="11" fillId="0" borderId="35" xfId="4" applyFont="1" applyBorder="1"/>
    <xf numFmtId="185" fontId="11" fillId="0" borderId="0" xfId="4" applyNumberFormat="1" applyFont="1" applyBorder="1"/>
    <xf numFmtId="0" fontId="11" fillId="0" borderId="35" xfId="3" applyFont="1" applyBorder="1"/>
    <xf numFmtId="0" fontId="11" fillId="0" borderId="37" xfId="3" applyFont="1" applyBorder="1" applyAlignment="1">
      <alignment horizontal="center"/>
    </xf>
    <xf numFmtId="0" fontId="6" fillId="0" borderId="47" xfId="3" applyFont="1" applyFill="1" applyBorder="1" applyAlignment="1">
      <alignment horizontal="center" vertical="center" shrinkToFit="1"/>
    </xf>
    <xf numFmtId="0" fontId="2" fillId="0" borderId="16" xfId="3" applyFont="1" applyBorder="1" applyAlignment="1">
      <alignment horizontal="center" vertical="center" wrapText="1"/>
    </xf>
    <xf numFmtId="0" fontId="12" fillId="0" borderId="9" xfId="3" applyFont="1" applyBorder="1" applyAlignment="1">
      <alignment horizontal="center" vertical="center" wrapText="1"/>
    </xf>
    <xf numFmtId="0" fontId="13" fillId="0" borderId="9" xfId="3" applyFont="1" applyBorder="1" applyAlignment="1">
      <alignment horizontal="center" vertical="center" wrapText="1"/>
    </xf>
    <xf numFmtId="0" fontId="14" fillId="0" borderId="9" xfId="3" applyFont="1" applyBorder="1" applyAlignment="1">
      <alignment horizontal="center" vertical="center" wrapText="1"/>
    </xf>
    <xf numFmtId="0" fontId="1" fillId="0" borderId="9" xfId="3" applyFont="1" applyBorder="1" applyAlignment="1">
      <alignment horizontal="center" vertical="center" wrapText="1"/>
    </xf>
    <xf numFmtId="0" fontId="12" fillId="0" borderId="14" xfId="3" applyNumberFormat="1" applyFont="1" applyBorder="1" applyAlignment="1">
      <alignment horizontal="center" vertical="center" wrapText="1"/>
    </xf>
    <xf numFmtId="0" fontId="1" fillId="0" borderId="9" xfId="3" applyFont="1" applyBorder="1" applyAlignment="1">
      <alignment horizontal="center" vertical="center" wrapText="1"/>
    </xf>
    <xf numFmtId="0" fontId="2" fillId="0" borderId="16" xfId="3" applyFont="1" applyBorder="1" applyAlignment="1">
      <alignment horizontal="center"/>
    </xf>
    <xf numFmtId="0" fontId="2" fillId="0" borderId="9" xfId="3" applyFont="1" applyBorder="1" applyAlignment="1">
      <alignment horizontal="center" vertical="center"/>
    </xf>
    <xf numFmtId="0" fontId="2" fillId="0" borderId="14" xfId="3" applyFont="1" applyBorder="1" applyAlignment="1">
      <alignment horizontal="center" vertical="center"/>
    </xf>
    <xf numFmtId="0" fontId="14" fillId="0" borderId="16" xfId="3" applyFont="1" applyBorder="1" applyAlignment="1">
      <alignment horizontal="center" vertical="center" shrinkToFit="1"/>
    </xf>
    <xf numFmtId="0" fontId="1" fillId="0" borderId="48" xfId="3" applyFont="1" applyBorder="1" applyAlignment="1">
      <alignment horizontal="center" vertical="center" wrapText="1"/>
    </xf>
    <xf numFmtId="0" fontId="2" fillId="0" borderId="49" xfId="3" applyFont="1" applyBorder="1" applyAlignment="1">
      <alignment horizontal="center"/>
    </xf>
    <xf numFmtId="0" fontId="14" fillId="0" borderId="14" xfId="3" applyFont="1" applyBorder="1" applyAlignment="1">
      <alignment horizontal="center" vertical="center"/>
    </xf>
    <xf numFmtId="0" fontId="2" fillId="0" borderId="19" xfId="3" applyFont="1" applyBorder="1" applyAlignment="1">
      <alignment horizontal="center" vertical="center"/>
    </xf>
    <xf numFmtId="0" fontId="2" fillId="0" borderId="16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6" fillId="0" borderId="50" xfId="3" applyFont="1" applyFill="1" applyBorder="1" applyAlignment="1">
      <alignment horizontal="center" vertical="center" shrinkToFit="1"/>
    </xf>
    <xf numFmtId="0" fontId="2" fillId="0" borderId="43" xfId="3" applyFont="1" applyBorder="1" applyAlignment="1">
      <alignment horizontal="center" vertical="center" wrapText="1"/>
    </xf>
    <xf numFmtId="0" fontId="12" fillId="0" borderId="30" xfId="3" applyNumberFormat="1" applyFont="1" applyBorder="1" applyAlignment="1">
      <alignment horizontal="center" vertical="center" wrapText="1"/>
    </xf>
    <xf numFmtId="0" fontId="2" fillId="0" borderId="31" xfId="3" applyFont="1" applyBorder="1" applyAlignment="1">
      <alignment horizontal="center" vertical="center"/>
    </xf>
    <xf numFmtId="0" fontId="2" fillId="0" borderId="43" xfId="3" applyFont="1" applyBorder="1" applyAlignment="1">
      <alignment horizontal="center" vertical="center"/>
    </xf>
    <xf numFmtId="0" fontId="2" fillId="0" borderId="30" xfId="3" applyFont="1" applyBorder="1" applyAlignment="1">
      <alignment horizontal="center" vertical="center"/>
    </xf>
    <xf numFmtId="0" fontId="14" fillId="0" borderId="43" xfId="3" applyFont="1" applyBorder="1" applyAlignment="1">
      <alignment horizontal="center" vertical="center" shrinkToFit="1"/>
    </xf>
    <xf numFmtId="0" fontId="2" fillId="0" borderId="0" xfId="3" applyFont="1" applyBorder="1" applyAlignment="1">
      <alignment horizontal="center" vertical="center"/>
    </xf>
    <xf numFmtId="0" fontId="14" fillId="0" borderId="30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2" xfId="3" applyFont="1" applyBorder="1" applyAlignment="1">
      <alignment horizontal="center" vertical="center" wrapText="1"/>
    </xf>
    <xf numFmtId="0" fontId="12" fillId="0" borderId="37" xfId="3" applyNumberFormat="1" applyFont="1" applyBorder="1" applyAlignment="1">
      <alignment horizontal="center" vertical="center" wrapText="1"/>
    </xf>
    <xf numFmtId="0" fontId="2" fillId="0" borderId="36" xfId="3" applyFont="1" applyBorder="1" applyAlignment="1">
      <alignment horizontal="center" vertical="center"/>
    </xf>
    <xf numFmtId="0" fontId="2" fillId="0" borderId="42" xfId="3" applyFont="1" applyBorder="1" applyAlignment="1">
      <alignment horizontal="center" vertical="center"/>
    </xf>
    <xf numFmtId="0" fontId="2" fillId="0" borderId="37" xfId="3" applyFont="1" applyBorder="1" applyAlignment="1">
      <alignment horizontal="center" vertical="center"/>
    </xf>
    <xf numFmtId="0" fontId="14" fillId="0" borderId="42" xfId="3" applyFont="1" applyBorder="1" applyAlignment="1">
      <alignment horizontal="center" vertical="center" wrapText="1" shrinkToFit="1"/>
    </xf>
    <xf numFmtId="0" fontId="2" fillId="0" borderId="35" xfId="3" applyFont="1" applyBorder="1" applyAlignment="1">
      <alignment horizontal="center" vertical="center"/>
    </xf>
    <xf numFmtId="0" fontId="14" fillId="0" borderId="37" xfId="3" applyFont="1" applyBorder="1" applyAlignment="1">
      <alignment horizontal="center" vertical="center"/>
    </xf>
    <xf numFmtId="0" fontId="6" fillId="0" borderId="51" xfId="3" applyFont="1" applyFill="1" applyBorder="1" applyAlignment="1">
      <alignment horizontal="center" vertical="center" shrinkToFit="1"/>
    </xf>
    <xf numFmtId="0" fontId="2" fillId="0" borderId="11" xfId="3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0" fontId="2" fillId="0" borderId="6" xfId="3" applyFont="1" applyBorder="1" applyAlignment="1">
      <alignment vertical="center"/>
    </xf>
    <xf numFmtId="0" fontId="2" fillId="0" borderId="11" xfId="3" applyFont="1" applyBorder="1" applyAlignment="1">
      <alignment horizontal="center" vertical="center"/>
    </xf>
    <xf numFmtId="0" fontId="2" fillId="0" borderId="15" xfId="3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0" xfId="3" applyFont="1" applyFill="1" applyAlignment="1">
      <alignment horizontal="right" vertical="center"/>
    </xf>
    <xf numFmtId="0" fontId="2" fillId="0" borderId="0" xfId="3" applyFont="1" applyAlignment="1">
      <alignment horizontal="right" vertical="center"/>
    </xf>
    <xf numFmtId="182" fontId="2" fillId="0" borderId="0" xfId="3" applyNumberFormat="1" applyFont="1" applyBorder="1" applyAlignment="1">
      <alignment horizontal="right" vertical="center"/>
    </xf>
    <xf numFmtId="182" fontId="2" fillId="0" borderId="49" xfId="3" applyNumberFormat="1" applyFont="1" applyBorder="1" applyAlignment="1">
      <alignment horizontal="right" vertical="center"/>
    </xf>
    <xf numFmtId="0" fontId="2" fillId="0" borderId="0" xfId="3" applyFont="1" applyFill="1" applyAlignment="1">
      <alignment horizontal="left"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right"/>
    </xf>
    <xf numFmtId="0" fontId="2" fillId="0" borderId="0" xfId="2" applyFont="1" applyFill="1" applyAlignment="1"/>
    <xf numFmtId="0" fontId="2" fillId="0" borderId="0" xfId="2" applyFont="1" applyFill="1" applyAlignment="1">
      <alignment horizontal="center"/>
    </xf>
    <xf numFmtId="183" fontId="2" fillId="0" borderId="23" xfId="2" applyNumberFormat="1" applyFont="1" applyFill="1" applyBorder="1" applyAlignment="1"/>
    <xf numFmtId="38" fontId="2" fillId="0" borderId="8" xfId="1" applyFont="1" applyFill="1" applyBorder="1" applyAlignment="1"/>
    <xf numFmtId="0" fontId="2" fillId="0" borderId="26" xfId="2" applyFont="1" applyFill="1" applyBorder="1" applyAlignment="1">
      <alignment horizontal="center"/>
    </xf>
    <xf numFmtId="0" fontId="2" fillId="0" borderId="4" xfId="2" applyFont="1" applyFill="1" applyBorder="1" applyAlignment="1"/>
    <xf numFmtId="178" fontId="2" fillId="0" borderId="0" xfId="2" applyNumberFormat="1" applyFont="1" applyFill="1" applyAlignment="1">
      <alignment vertical="center"/>
    </xf>
    <xf numFmtId="178" fontId="2" fillId="0" borderId="22" xfId="1" applyNumberFormat="1" applyFont="1" applyFill="1" applyBorder="1" applyAlignment="1"/>
    <xf numFmtId="178" fontId="2" fillId="0" borderId="0" xfId="1" applyNumberFormat="1" applyFont="1" applyFill="1" applyBorder="1" applyAlignment="1"/>
    <xf numFmtId="178" fontId="2" fillId="0" borderId="0" xfId="5" applyNumberFormat="1" applyFont="1" applyFill="1" applyBorder="1" applyAlignment="1">
      <alignment vertical="center"/>
    </xf>
    <xf numFmtId="178" fontId="2" fillId="0" borderId="0" xfId="5" applyNumberFormat="1" applyFont="1" applyFill="1" applyBorder="1" applyAlignment="1">
      <alignment horizontal="right"/>
    </xf>
    <xf numFmtId="0" fontId="2" fillId="0" borderId="30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distributed"/>
    </xf>
    <xf numFmtId="0" fontId="2" fillId="0" borderId="3" xfId="2" applyFont="1" applyFill="1" applyBorder="1" applyAlignment="1">
      <alignment horizontal="distributed" justifyLastLine="1"/>
    </xf>
    <xf numFmtId="0" fontId="2" fillId="0" borderId="30" xfId="2" applyFont="1" applyFill="1" applyBorder="1" applyAlignment="1">
      <alignment horizontal="center"/>
    </xf>
    <xf numFmtId="0" fontId="2" fillId="0" borderId="25" xfId="2" applyFont="1" applyFill="1" applyBorder="1" applyAlignment="1">
      <alignment vertical="center"/>
    </xf>
    <xf numFmtId="178" fontId="2" fillId="0" borderId="0" xfId="1" applyNumberFormat="1" applyFont="1" applyFill="1" applyBorder="1" applyAlignment="1">
      <alignment horizontal="right"/>
    </xf>
    <xf numFmtId="178" fontId="2" fillId="0" borderId="0" xfId="6" applyNumberFormat="1" applyFont="1" applyFill="1" applyBorder="1" applyAlignment="1">
      <alignment horizontal="right"/>
    </xf>
    <xf numFmtId="178" fontId="2" fillId="0" borderId="0" xfId="2" applyNumberFormat="1" applyFont="1" applyFill="1" applyBorder="1" applyAlignment="1">
      <alignment horizontal="right"/>
    </xf>
    <xf numFmtId="178" fontId="2" fillId="0" borderId="43" xfId="1" applyNumberFormat="1" applyFont="1" applyFill="1" applyBorder="1" applyAlignment="1"/>
    <xf numFmtId="0" fontId="2" fillId="0" borderId="43" xfId="2" applyFont="1" applyFill="1" applyBorder="1" applyAlignment="1">
      <alignment horizontal="center"/>
    </xf>
    <xf numFmtId="178" fontId="2" fillId="0" borderId="22" xfId="1" applyNumberFormat="1" applyFont="1" applyFill="1" applyBorder="1" applyAlignment="1">
      <alignment horizontal="right"/>
    </xf>
    <xf numFmtId="178" fontId="2" fillId="0" borderId="0" xfId="6" applyNumberFormat="1" applyFont="1" applyFill="1" applyBorder="1">
      <alignment vertical="center"/>
    </xf>
    <xf numFmtId="0" fontId="2" fillId="0" borderId="30" xfId="5" applyFont="1" applyFill="1" applyBorder="1" applyAlignment="1">
      <alignment horizontal="center"/>
    </xf>
    <xf numFmtId="178" fontId="2" fillId="0" borderId="0" xfId="2" applyNumberFormat="1" applyFont="1" applyFill="1" applyBorder="1" applyAlignment="1">
      <alignment vertical="center"/>
    </xf>
    <xf numFmtId="178" fontId="2" fillId="0" borderId="22" xfId="1" applyNumberFormat="1" applyFont="1" applyFill="1" applyBorder="1" applyAlignment="1">
      <alignment horizontal="right" vertical="center"/>
    </xf>
    <xf numFmtId="178" fontId="2" fillId="0" borderId="0" xfId="2" applyNumberFormat="1" applyFont="1" applyFill="1" applyBorder="1" applyAlignment="1">
      <alignment horizontal="right" vertical="center"/>
    </xf>
    <xf numFmtId="178" fontId="2" fillId="0" borderId="22" xfId="2" applyNumberFormat="1" applyFont="1" applyFill="1" applyBorder="1" applyAlignment="1">
      <alignment horizontal="right" vertical="center"/>
    </xf>
    <xf numFmtId="178" fontId="2" fillId="0" borderId="22" xfId="2" applyNumberFormat="1" applyFont="1" applyFill="1" applyBorder="1" applyAlignment="1">
      <alignment vertical="center"/>
    </xf>
    <xf numFmtId="183" fontId="2" fillId="0" borderId="34" xfId="2" applyNumberFormat="1" applyFont="1" applyFill="1" applyBorder="1" applyAlignment="1"/>
    <xf numFmtId="38" fontId="2" fillId="0" borderId="35" xfId="1" applyFont="1" applyFill="1" applyBorder="1" applyAlignment="1"/>
    <xf numFmtId="38" fontId="2" fillId="0" borderId="42" xfId="1" applyFont="1" applyFill="1" applyBorder="1" applyAlignment="1"/>
    <xf numFmtId="0" fontId="2" fillId="0" borderId="42" xfId="2" applyFont="1" applyFill="1" applyBorder="1" applyAlignment="1">
      <alignment horizontal="center"/>
    </xf>
    <xf numFmtId="0" fontId="2" fillId="0" borderId="5" xfId="2" applyFont="1" applyFill="1" applyBorder="1" applyAlignment="1"/>
    <xf numFmtId="0" fontId="8" fillId="0" borderId="0" xfId="2" applyFont="1" applyFill="1" applyAlignment="1"/>
    <xf numFmtId="0" fontId="2" fillId="0" borderId="47" xfId="2" applyFont="1" applyFill="1" applyBorder="1" applyAlignment="1">
      <alignment horizontal="center" vertical="top"/>
    </xf>
    <xf numFmtId="0" fontId="2" fillId="0" borderId="14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51" xfId="2" applyFont="1" applyFill="1" applyBorder="1" applyAlignment="1">
      <alignment horizontal="center"/>
    </xf>
    <xf numFmtId="0" fontId="2" fillId="0" borderId="11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0" fontId="2" fillId="0" borderId="13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182" fontId="2" fillId="0" borderId="49" xfId="2" applyNumberFormat="1" applyFont="1" applyFill="1" applyBorder="1" applyAlignment="1">
      <alignment horizontal="right"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Alignment="1"/>
    <xf numFmtId="0" fontId="2" fillId="0" borderId="0" xfId="2" applyFont="1" applyFill="1" applyAlignment="1">
      <alignment horizontal="left"/>
    </xf>
    <xf numFmtId="183" fontId="2" fillId="0" borderId="23" xfId="3" applyNumberFormat="1" applyFont="1" applyBorder="1" applyAlignment="1">
      <alignment horizontal="right"/>
    </xf>
    <xf numFmtId="183" fontId="2" fillId="0" borderId="8" xfId="3" applyNumberFormat="1" applyFont="1" applyBorder="1" applyAlignment="1">
      <alignment horizontal="right"/>
    </xf>
    <xf numFmtId="38" fontId="2" fillId="0" borderId="8" xfId="4" applyFont="1" applyBorder="1"/>
    <xf numFmtId="38" fontId="2" fillId="0" borderId="52" xfId="4" applyFont="1" applyBorder="1"/>
    <xf numFmtId="183" fontId="2" fillId="0" borderId="22" xfId="3" applyNumberFormat="1" applyFont="1" applyBorder="1"/>
    <xf numFmtId="183" fontId="2" fillId="0" borderId="0" xfId="3" applyNumberFormat="1" applyFont="1" applyBorder="1" applyAlignment="1">
      <alignment horizontal="right"/>
    </xf>
    <xf numFmtId="38" fontId="2" fillId="0" borderId="0" xfId="4" applyFont="1" applyBorder="1"/>
    <xf numFmtId="38" fontId="2" fillId="0" borderId="43" xfId="4" applyFont="1" applyBorder="1"/>
    <xf numFmtId="183" fontId="2" fillId="0" borderId="22" xfId="3" applyNumberFormat="1" applyFont="1" applyBorder="1" applyAlignment="1">
      <alignment horizontal="right"/>
    </xf>
    <xf numFmtId="183" fontId="2" fillId="0" borderId="0" xfId="3" applyNumberFormat="1" applyFont="1" applyBorder="1" applyAlignment="1">
      <alignment horizontal="right"/>
    </xf>
    <xf numFmtId="38" fontId="2" fillId="0" borderId="0" xfId="3" applyNumberFormat="1" applyFont="1"/>
    <xf numFmtId="0" fontId="2" fillId="0" borderId="0" xfId="3" applyFont="1" applyBorder="1" applyAlignment="1">
      <alignment vertical="center" wrapText="1"/>
    </xf>
    <xf numFmtId="183" fontId="2" fillId="0" borderId="34" xfId="3" applyNumberFormat="1" applyFont="1" applyBorder="1" applyAlignment="1">
      <alignment horizontal="center"/>
    </xf>
    <xf numFmtId="183" fontId="2" fillId="0" borderId="35" xfId="3" applyNumberFormat="1" applyFont="1" applyBorder="1" applyAlignment="1">
      <alignment horizontal="center"/>
    </xf>
    <xf numFmtId="38" fontId="2" fillId="0" borderId="35" xfId="4" applyFont="1" applyBorder="1"/>
    <xf numFmtId="38" fontId="2" fillId="0" borderId="42" xfId="4" applyFont="1" applyBorder="1"/>
    <xf numFmtId="0" fontId="2" fillId="0" borderId="53" xfId="3" applyFont="1" applyBorder="1" applyAlignment="1">
      <alignment horizontal="center" vertical="center"/>
    </xf>
    <xf numFmtId="0" fontId="2" fillId="0" borderId="16" xfId="3" applyFont="1" applyBorder="1" applyAlignment="1">
      <alignment vertical="top" wrapText="1"/>
    </xf>
    <xf numFmtId="0" fontId="2" fillId="0" borderId="30" xfId="3" applyFont="1" applyBorder="1" applyAlignment="1">
      <alignment horizontal="center" vertical="center" wrapText="1"/>
    </xf>
    <xf numFmtId="0" fontId="2" fillId="0" borderId="14" xfId="3" applyFont="1" applyBorder="1" applyAlignment="1">
      <alignment horizontal="center" vertical="center" wrapText="1"/>
    </xf>
    <xf numFmtId="0" fontId="2" fillId="0" borderId="22" xfId="3" applyFont="1" applyBorder="1" applyAlignment="1">
      <alignment horizontal="center" vertical="center" wrapText="1"/>
    </xf>
    <xf numFmtId="0" fontId="2" fillId="0" borderId="43" xfId="3" applyFont="1" applyBorder="1" applyAlignment="1">
      <alignment vertical="center" wrapText="1"/>
    </xf>
    <xf numFmtId="0" fontId="2" fillId="0" borderId="54" xfId="3" applyFont="1" applyBorder="1" applyAlignment="1">
      <alignment horizontal="center"/>
    </xf>
    <xf numFmtId="0" fontId="2" fillId="0" borderId="15" xfId="3" applyFont="1" applyBorder="1" applyAlignment="1">
      <alignment horizontal="center"/>
    </xf>
    <xf numFmtId="0" fontId="2" fillId="0" borderId="13" xfId="3" applyFont="1" applyBorder="1" applyAlignment="1">
      <alignment horizontal="center" vertical="center" shrinkToFit="1"/>
    </xf>
    <xf numFmtId="0" fontId="2" fillId="0" borderId="13" xfId="3" applyFont="1" applyBorder="1" applyAlignment="1">
      <alignment vertical="center"/>
    </xf>
    <xf numFmtId="0" fontId="2" fillId="0" borderId="13" xfId="3" applyFont="1" applyBorder="1" applyAlignment="1">
      <alignment vertical="center" shrinkToFit="1"/>
    </xf>
    <xf numFmtId="0" fontId="4" fillId="0" borderId="0" xfId="3" applyFont="1"/>
  </cellXfs>
  <cellStyles count="7">
    <cellStyle name="桁区切り" xfId="1" builtinId="6"/>
    <cellStyle name="桁区切り 2" xfId="4"/>
    <cellStyle name="桁区切り 2 2" xfId="6"/>
    <cellStyle name="標準" xfId="0" builtinId="0"/>
    <cellStyle name="標準 2" xfId="2"/>
    <cellStyle name="標準 3" xfId="3"/>
    <cellStyle name="標準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5</xdr:row>
      <xdr:rowOff>209550</xdr:rowOff>
    </xdr:from>
    <xdr:to>
      <xdr:col>6</xdr:col>
      <xdr:colOff>409575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4295775" y="1028700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6"/>
  <sheetViews>
    <sheetView zoomScale="90" zoomScaleNormal="90" workbookViewId="0">
      <selection activeCell="F32" sqref="F32"/>
    </sheetView>
  </sheetViews>
  <sheetFormatPr defaultColWidth="9" defaultRowHeight="14.25" x14ac:dyDescent="0.15"/>
  <cols>
    <col min="1" max="2" width="14.5" style="1" customWidth="1"/>
    <col min="3" max="5" width="14.5" style="42" customWidth="1"/>
    <col min="6" max="6" width="17.375" style="42" customWidth="1"/>
    <col min="7" max="12" width="14.5" style="42" customWidth="1"/>
    <col min="13" max="13" width="4.875" style="42" customWidth="1"/>
    <col min="14" max="17" width="9" style="42" customWidth="1"/>
    <col min="18" max="18" width="9.625" style="2" customWidth="1"/>
    <col min="19" max="19" width="9" style="42" customWidth="1"/>
    <col min="20" max="16384" width="9" style="42"/>
  </cols>
  <sheetData>
    <row r="1" spans="1:18" ht="14.25" customHeight="1" x14ac:dyDescent="0.15">
      <c r="A1" s="4" t="s">
        <v>1</v>
      </c>
      <c r="L1" s="17" t="s">
        <v>3</v>
      </c>
    </row>
    <row r="3" spans="1:18" ht="24" customHeight="1" x14ac:dyDescent="0.15">
      <c r="A3" s="5" t="s">
        <v>2</v>
      </c>
      <c r="C3" s="61" t="s">
        <v>5</v>
      </c>
    </row>
    <row r="5" spans="1:18" ht="18.75" customHeight="1" x14ac:dyDescent="0.15">
      <c r="A5" s="58" t="s">
        <v>11</v>
      </c>
      <c r="B5" s="58"/>
      <c r="C5" s="8"/>
    </row>
    <row r="6" spans="1:18" ht="14.25" customHeight="1" x14ac:dyDescent="0.15">
      <c r="B6" s="48"/>
      <c r="C6" s="48"/>
      <c r="D6" s="48"/>
      <c r="E6" s="48"/>
      <c r="K6" s="84" t="s">
        <v>54</v>
      </c>
      <c r="L6" s="84"/>
      <c r="R6" s="42"/>
    </row>
    <row r="7" spans="1:18" ht="20.100000000000001" customHeight="1" x14ac:dyDescent="0.15">
      <c r="A7" s="75" t="s">
        <v>13</v>
      </c>
      <c r="B7" s="65" t="s">
        <v>9</v>
      </c>
      <c r="C7" s="66"/>
      <c r="D7" s="67"/>
      <c r="E7" s="70" t="s">
        <v>28</v>
      </c>
      <c r="F7" s="78" t="s">
        <v>29</v>
      </c>
      <c r="G7" s="78" t="s">
        <v>30</v>
      </c>
      <c r="H7" s="78" t="s">
        <v>32</v>
      </c>
      <c r="I7" s="68" t="s">
        <v>52</v>
      </c>
      <c r="J7" s="69"/>
      <c r="K7" s="70" t="s">
        <v>53</v>
      </c>
      <c r="L7" s="71"/>
      <c r="R7" s="42"/>
    </row>
    <row r="8" spans="1:18" ht="20.100000000000001" customHeight="1" x14ac:dyDescent="0.15">
      <c r="A8" s="76"/>
      <c r="B8" s="13" t="s">
        <v>7</v>
      </c>
      <c r="C8" s="59" t="s">
        <v>14</v>
      </c>
      <c r="D8" s="59" t="s">
        <v>4</v>
      </c>
      <c r="E8" s="77"/>
      <c r="F8" s="79"/>
      <c r="G8" s="79"/>
      <c r="H8" s="79"/>
      <c r="I8" s="80" t="s">
        <v>31</v>
      </c>
      <c r="J8" s="81"/>
      <c r="K8" s="59" t="s">
        <v>39</v>
      </c>
      <c r="L8" s="35" t="s">
        <v>40</v>
      </c>
      <c r="R8" s="42"/>
    </row>
    <row r="9" spans="1:18" ht="7.5" customHeight="1" x14ac:dyDescent="0.15">
      <c r="A9" s="6"/>
      <c r="B9" s="22"/>
      <c r="C9" s="22"/>
      <c r="D9" s="22"/>
      <c r="E9" s="22"/>
      <c r="F9" s="22"/>
      <c r="G9" s="22"/>
      <c r="H9" s="22"/>
      <c r="I9" s="22"/>
      <c r="J9" s="22"/>
      <c r="K9" s="22"/>
      <c r="L9" s="36"/>
      <c r="M9" s="22"/>
      <c r="N9" s="22"/>
      <c r="O9" s="22"/>
      <c r="P9" s="22"/>
      <c r="Q9" s="22"/>
      <c r="R9" s="43"/>
    </row>
    <row r="10" spans="1:18" s="3" customFormat="1" x14ac:dyDescent="0.15">
      <c r="A10" s="6" t="s">
        <v>15</v>
      </c>
      <c r="B10" s="14">
        <f>SUM(B12:B30)</f>
        <v>627419</v>
      </c>
      <c r="C10" s="14">
        <f>SUM(C12:C30)</f>
        <v>317523</v>
      </c>
      <c r="D10" s="14">
        <f>SUM(D12:D30)</f>
        <v>309896</v>
      </c>
      <c r="E10" s="14">
        <f>SUM(E12:E30)</f>
        <v>271957</v>
      </c>
      <c r="F10" s="26">
        <f>C10/D10%</f>
        <v>102.46114825618918</v>
      </c>
      <c r="G10" s="26">
        <v>2.2999999999999998</v>
      </c>
      <c r="H10" s="55">
        <v>1601.6</v>
      </c>
      <c r="I10" s="72">
        <f>SUM(I12:J30)</f>
        <v>631531</v>
      </c>
      <c r="J10" s="72"/>
      <c r="K10" s="14">
        <f>B10-I10</f>
        <v>-4112</v>
      </c>
      <c r="L10" s="37">
        <v>-0.7</v>
      </c>
    </row>
    <row r="11" spans="1:18" s="3" customFormat="1" ht="8.1" customHeight="1" x14ac:dyDescent="0.15">
      <c r="A11" s="6"/>
      <c r="B11" s="14"/>
      <c r="C11" s="14"/>
      <c r="D11" s="14"/>
      <c r="E11" s="14"/>
      <c r="F11" s="26"/>
      <c r="G11" s="26"/>
      <c r="H11" s="50"/>
      <c r="I11" s="57"/>
      <c r="J11" s="57"/>
      <c r="K11" s="14"/>
      <c r="L11" s="37"/>
    </row>
    <row r="12" spans="1:18" s="3" customFormat="1" x14ac:dyDescent="0.15">
      <c r="A12" s="6" t="s">
        <v>16</v>
      </c>
      <c r="B12" s="50">
        <f>SUM(C12:D12)</f>
        <v>118166</v>
      </c>
      <c r="C12" s="14">
        <v>59684</v>
      </c>
      <c r="D12" s="14">
        <v>58482</v>
      </c>
      <c r="E12" s="14">
        <v>52577</v>
      </c>
      <c r="F12" s="26">
        <f>C12/D12%</f>
        <v>102.05533326493621</v>
      </c>
      <c r="G12" s="26">
        <f>B12/E12</f>
        <v>2.2474846415733114</v>
      </c>
      <c r="H12" s="55">
        <v>2491.9</v>
      </c>
      <c r="I12" s="72">
        <v>119102</v>
      </c>
      <c r="J12" s="72"/>
      <c r="K12" s="14">
        <f>B12-I12</f>
        <v>-936</v>
      </c>
      <c r="L12" s="51">
        <v>-0.8</v>
      </c>
    </row>
    <row r="13" spans="1:18" s="3" customFormat="1" ht="8.1" customHeight="1" x14ac:dyDescent="0.15">
      <c r="A13" s="6"/>
      <c r="B13" s="14"/>
      <c r="C13" s="14"/>
      <c r="D13" s="14"/>
      <c r="E13" s="14"/>
      <c r="F13" s="26"/>
      <c r="G13" s="26"/>
      <c r="H13" s="50"/>
      <c r="I13" s="32"/>
      <c r="J13" s="32"/>
      <c r="K13" s="14"/>
      <c r="L13" s="51"/>
    </row>
    <row r="14" spans="1:18" s="3" customFormat="1" x14ac:dyDescent="0.15">
      <c r="A14" s="52" t="s">
        <v>17</v>
      </c>
      <c r="B14" s="50">
        <f>SUM(C14:D14)</f>
        <v>58477</v>
      </c>
      <c r="C14" s="50">
        <v>28956</v>
      </c>
      <c r="D14" s="50">
        <v>29521</v>
      </c>
      <c r="E14" s="50">
        <v>25121</v>
      </c>
      <c r="F14" s="26">
        <f>C14/D14%</f>
        <v>98.086108194166869</v>
      </c>
      <c r="G14" s="26">
        <f>B14/E14</f>
        <v>2.3278133832251902</v>
      </c>
      <c r="H14" s="55">
        <v>1046.0999999999999</v>
      </c>
      <c r="I14" s="64">
        <v>58781</v>
      </c>
      <c r="J14" s="64"/>
      <c r="K14" s="14">
        <f>B14-I14</f>
        <v>-304</v>
      </c>
      <c r="L14" s="51">
        <v>-0.5</v>
      </c>
    </row>
    <row r="15" spans="1:18" s="3" customFormat="1" ht="8.1" customHeight="1" x14ac:dyDescent="0.15">
      <c r="A15" s="52"/>
      <c r="B15" s="14"/>
      <c r="C15" s="14"/>
      <c r="D15" s="14"/>
      <c r="E15" s="14"/>
      <c r="F15" s="26"/>
      <c r="G15" s="26"/>
      <c r="H15" s="50"/>
      <c r="I15" s="49"/>
      <c r="J15" s="49"/>
      <c r="K15" s="14"/>
      <c r="L15" s="51"/>
    </row>
    <row r="16" spans="1:18" s="3" customFormat="1" x14ac:dyDescent="0.15">
      <c r="A16" s="52" t="s">
        <v>18</v>
      </c>
      <c r="B16" s="50">
        <f>SUM(C16:D16)</f>
        <v>113931</v>
      </c>
      <c r="C16" s="50">
        <v>59419</v>
      </c>
      <c r="D16" s="50">
        <v>54512</v>
      </c>
      <c r="E16" s="50">
        <v>51397</v>
      </c>
      <c r="F16" s="26">
        <f>C16/D16%</f>
        <v>109.00168770179043</v>
      </c>
      <c r="G16" s="26">
        <f>B16/E16</f>
        <v>2.2166857987820299</v>
      </c>
      <c r="H16" s="55">
        <v>2623.3</v>
      </c>
      <c r="I16" s="64">
        <v>114615</v>
      </c>
      <c r="J16" s="64"/>
      <c r="K16" s="14">
        <f>B16-I16</f>
        <v>-684</v>
      </c>
      <c r="L16" s="51">
        <v>-0.6</v>
      </c>
    </row>
    <row r="17" spans="1:17" s="3" customFormat="1" ht="8.1" customHeight="1" x14ac:dyDescent="0.15">
      <c r="A17" s="52"/>
      <c r="B17" s="14"/>
      <c r="C17" s="14"/>
      <c r="D17" s="14"/>
      <c r="E17" s="14"/>
      <c r="F17" s="26"/>
      <c r="G17" s="26"/>
      <c r="H17" s="50"/>
      <c r="I17" s="49"/>
      <c r="J17" s="49"/>
      <c r="K17" s="14"/>
      <c r="L17" s="51"/>
    </row>
    <row r="18" spans="1:17" s="3" customFormat="1" x14ac:dyDescent="0.15">
      <c r="A18" s="53" t="s">
        <v>27</v>
      </c>
      <c r="B18" s="50">
        <f>SUM(C18:D18)</f>
        <v>92694</v>
      </c>
      <c r="C18" s="50">
        <v>47199</v>
      </c>
      <c r="D18" s="50">
        <v>45495</v>
      </c>
      <c r="E18" s="50">
        <v>39893</v>
      </c>
      <c r="F18" s="26">
        <f>C18/D18%</f>
        <v>103.74546653478404</v>
      </c>
      <c r="G18" s="26">
        <f>B18/E18</f>
        <v>2.3235655378136517</v>
      </c>
      <c r="H18" s="55">
        <v>2753.8</v>
      </c>
      <c r="I18" s="64">
        <v>92881</v>
      </c>
      <c r="J18" s="64"/>
      <c r="K18" s="14">
        <f>B18-I18</f>
        <v>-187</v>
      </c>
      <c r="L18" s="51">
        <v>-0.2</v>
      </c>
      <c r="M18" s="44"/>
      <c r="N18" s="44"/>
      <c r="O18" s="44"/>
      <c r="P18" s="44"/>
      <c r="Q18" s="44"/>
    </row>
    <row r="19" spans="1:17" s="3" customFormat="1" ht="8.1" customHeight="1" x14ac:dyDescent="0.15">
      <c r="A19" s="52"/>
      <c r="B19" s="14"/>
      <c r="C19" s="14"/>
      <c r="D19" s="14"/>
      <c r="E19" s="14"/>
      <c r="F19" s="26"/>
      <c r="G19" s="26"/>
      <c r="H19" s="50"/>
      <c r="I19" s="49"/>
      <c r="J19" s="49"/>
      <c r="K19" s="14"/>
      <c r="L19" s="51"/>
    </row>
    <row r="20" spans="1:17" s="3" customFormat="1" x14ac:dyDescent="0.15">
      <c r="A20" s="52" t="s">
        <v>19</v>
      </c>
      <c r="B20" s="50">
        <f>SUM(C20:D20)</f>
        <v>84227</v>
      </c>
      <c r="C20" s="50">
        <v>42448</v>
      </c>
      <c r="D20" s="50">
        <v>41779</v>
      </c>
      <c r="E20" s="50">
        <v>36464</v>
      </c>
      <c r="F20" s="26">
        <f>C20/D20%</f>
        <v>101.60128294119055</v>
      </c>
      <c r="G20" s="26">
        <f>B20/E20</f>
        <v>2.309867266344888</v>
      </c>
      <c r="H20" s="55">
        <v>1835</v>
      </c>
      <c r="I20" s="64">
        <v>85061</v>
      </c>
      <c r="J20" s="64"/>
      <c r="K20" s="14">
        <f>B20-I20</f>
        <v>-834</v>
      </c>
      <c r="L20" s="51">
        <v>-1</v>
      </c>
    </row>
    <row r="21" spans="1:17" s="3" customFormat="1" ht="8.1" customHeight="1" x14ac:dyDescent="0.15">
      <c r="A21" s="52"/>
      <c r="B21" s="14"/>
      <c r="C21" s="14"/>
      <c r="D21" s="14"/>
      <c r="E21" s="14"/>
      <c r="F21" s="26"/>
      <c r="G21" s="26"/>
      <c r="H21" s="50"/>
      <c r="I21" s="49"/>
      <c r="J21" s="49"/>
      <c r="K21" s="14"/>
      <c r="L21" s="51"/>
    </row>
    <row r="22" spans="1:17" s="3" customFormat="1" x14ac:dyDescent="0.15">
      <c r="A22" s="52" t="s">
        <v>20</v>
      </c>
      <c r="B22" s="50">
        <f>SUM(C22:D22)</f>
        <v>28564</v>
      </c>
      <c r="C22" s="50">
        <v>14153</v>
      </c>
      <c r="D22" s="50">
        <v>14411</v>
      </c>
      <c r="E22" s="50">
        <v>10934</v>
      </c>
      <c r="F22" s="26">
        <f>C22/D22%</f>
        <v>98.209700922906109</v>
      </c>
      <c r="G22" s="26">
        <f>B22/E22</f>
        <v>2.6124016828242183</v>
      </c>
      <c r="H22" s="55">
        <v>1200.2</v>
      </c>
      <c r="I22" s="64">
        <v>28595</v>
      </c>
      <c r="J22" s="64"/>
      <c r="K22" s="14">
        <f>B22-I22</f>
        <v>-31</v>
      </c>
      <c r="L22" s="51">
        <v>-0.1</v>
      </c>
    </row>
    <row r="23" spans="1:17" s="3" customFormat="1" ht="8.1" customHeight="1" x14ac:dyDescent="0.15">
      <c r="A23" s="52"/>
      <c r="B23" s="14"/>
      <c r="C23" s="14"/>
      <c r="D23" s="14"/>
      <c r="E23" s="14"/>
      <c r="F23" s="26"/>
      <c r="G23" s="26"/>
      <c r="H23" s="50"/>
      <c r="I23" s="49"/>
      <c r="J23" s="49"/>
      <c r="K23" s="14"/>
      <c r="L23" s="51"/>
    </row>
    <row r="24" spans="1:17" s="3" customFormat="1" x14ac:dyDescent="0.15">
      <c r="A24" s="52" t="s">
        <v>21</v>
      </c>
      <c r="B24" s="50">
        <f>SUM(C24:D24)</f>
        <v>50372</v>
      </c>
      <c r="C24" s="50">
        <v>25281</v>
      </c>
      <c r="D24" s="50">
        <v>25091</v>
      </c>
      <c r="E24" s="50">
        <v>21163</v>
      </c>
      <c r="F24" s="26">
        <f>C24/D24%</f>
        <v>100.75724363317525</v>
      </c>
      <c r="G24" s="26">
        <f>B24/E24</f>
        <v>2.3801918442564856</v>
      </c>
      <c r="H24" s="55">
        <v>1617.6</v>
      </c>
      <c r="I24" s="64">
        <v>50368</v>
      </c>
      <c r="J24" s="64"/>
      <c r="K24" s="14">
        <f>B24-I24</f>
        <v>4</v>
      </c>
      <c r="L24" s="51">
        <v>0</v>
      </c>
    </row>
    <row r="25" spans="1:17" s="3" customFormat="1" ht="8.1" customHeight="1" x14ac:dyDescent="0.15">
      <c r="A25" s="52"/>
      <c r="B25" s="14"/>
      <c r="C25" s="14"/>
      <c r="D25" s="14"/>
      <c r="E25" s="14"/>
      <c r="F25" s="26"/>
      <c r="G25" s="26"/>
      <c r="H25" s="50"/>
      <c r="I25" s="49"/>
      <c r="J25" s="49"/>
      <c r="K25" s="14"/>
      <c r="L25" s="51"/>
    </row>
    <row r="26" spans="1:17" s="3" customFormat="1" x14ac:dyDescent="0.15">
      <c r="A26" s="52" t="s">
        <v>22</v>
      </c>
      <c r="B26" s="50">
        <f>SUM(C26:D26)</f>
        <v>16459</v>
      </c>
      <c r="C26" s="50">
        <v>8021</v>
      </c>
      <c r="D26" s="50">
        <v>8438</v>
      </c>
      <c r="E26" s="50">
        <v>6950</v>
      </c>
      <c r="F26" s="26">
        <f>C26/D26%</f>
        <v>95.058070632851397</v>
      </c>
      <c r="G26" s="26">
        <f>B26/E26</f>
        <v>2.3682014388489208</v>
      </c>
      <c r="H26" s="55">
        <v>429</v>
      </c>
      <c r="I26" s="64">
        <v>16992</v>
      </c>
      <c r="J26" s="64"/>
      <c r="K26" s="14">
        <f>B26-I26</f>
        <v>-533</v>
      </c>
      <c r="L26" s="51">
        <v>-3.1</v>
      </c>
    </row>
    <row r="27" spans="1:17" s="3" customFormat="1" ht="8.1" customHeight="1" x14ac:dyDescent="0.15">
      <c r="A27" s="52"/>
      <c r="B27" s="14"/>
      <c r="C27" s="14"/>
      <c r="D27" s="14"/>
      <c r="E27" s="14"/>
      <c r="F27" s="26"/>
      <c r="G27" s="26"/>
      <c r="H27" s="50"/>
      <c r="I27" s="49"/>
      <c r="J27" s="49"/>
      <c r="K27" s="14"/>
      <c r="L27" s="51"/>
    </row>
    <row r="28" spans="1:17" s="3" customFormat="1" x14ac:dyDescent="0.15">
      <c r="A28" s="52" t="s">
        <v>23</v>
      </c>
      <c r="B28" s="50">
        <f>SUM(C28:D28)</f>
        <v>21296</v>
      </c>
      <c r="C28" s="50">
        <v>10580</v>
      </c>
      <c r="D28" s="50">
        <v>10716</v>
      </c>
      <c r="E28" s="50">
        <v>8939</v>
      </c>
      <c r="F28" s="26">
        <f>C28/D28%</f>
        <v>98.730869727510267</v>
      </c>
      <c r="G28" s="26">
        <f>B28/E28</f>
        <v>2.382369392549502</v>
      </c>
      <c r="H28" s="55">
        <v>461</v>
      </c>
      <c r="I28" s="64">
        <v>21589</v>
      </c>
      <c r="J28" s="64"/>
      <c r="K28" s="14">
        <f>B28-I28</f>
        <v>-293</v>
      </c>
      <c r="L28" s="51">
        <v>-1.4</v>
      </c>
      <c r="M28" s="47"/>
    </row>
    <row r="29" spans="1:17" s="3" customFormat="1" ht="8.1" customHeight="1" x14ac:dyDescent="0.15">
      <c r="A29" s="52"/>
      <c r="B29" s="14"/>
      <c r="C29" s="14"/>
      <c r="D29" s="14"/>
      <c r="E29" s="14"/>
      <c r="F29" s="26"/>
      <c r="G29" s="26"/>
      <c r="H29" s="14"/>
      <c r="I29" s="49"/>
      <c r="J29" s="49"/>
      <c r="K29" s="14"/>
      <c r="L29" s="51"/>
    </row>
    <row r="30" spans="1:17" s="3" customFormat="1" x14ac:dyDescent="0.15">
      <c r="A30" s="52" t="s">
        <v>24</v>
      </c>
      <c r="B30" s="50">
        <f>SUM(C30:D30)</f>
        <v>43233</v>
      </c>
      <c r="C30" s="50">
        <v>21782</v>
      </c>
      <c r="D30" s="50">
        <v>21451</v>
      </c>
      <c r="E30" s="50">
        <v>18519</v>
      </c>
      <c r="F30" s="26">
        <f>C30/D30%</f>
        <v>101.54305160598574</v>
      </c>
      <c r="G30" s="26">
        <f>B30/E30</f>
        <v>2.3345213024461362</v>
      </c>
      <c r="H30" s="55" t="s">
        <v>55</v>
      </c>
      <c r="I30" s="64">
        <v>43547</v>
      </c>
      <c r="J30" s="64"/>
      <c r="K30" s="14">
        <f>B30-I30</f>
        <v>-314</v>
      </c>
      <c r="L30" s="51">
        <v>-0.7</v>
      </c>
    </row>
    <row r="31" spans="1:17" s="3" customFormat="1" ht="7.5" customHeight="1" thickBot="1" x14ac:dyDescent="0.2">
      <c r="A31" s="54"/>
      <c r="B31" s="56"/>
      <c r="C31" s="56"/>
      <c r="D31" s="56"/>
      <c r="E31" s="56"/>
      <c r="F31" s="27"/>
      <c r="G31" s="27"/>
      <c r="H31" s="56"/>
      <c r="I31" s="63"/>
      <c r="J31" s="63"/>
      <c r="K31" s="56"/>
      <c r="L31" s="38"/>
    </row>
    <row r="32" spans="1:17" ht="22.5" customHeight="1" x14ac:dyDescent="0.15">
      <c r="A32" s="4" t="s">
        <v>25</v>
      </c>
      <c r="H32" s="55"/>
      <c r="I32" s="45"/>
      <c r="J32" s="45"/>
      <c r="K32" s="74" t="s">
        <v>26</v>
      </c>
      <c r="L32" s="74"/>
      <c r="M32" s="30"/>
      <c r="N32" s="30"/>
      <c r="O32" s="30"/>
      <c r="P32" s="30"/>
      <c r="Q32" s="30"/>
    </row>
    <row r="33" spans="1:18" ht="15.75" customHeight="1" x14ac:dyDescent="0.15">
      <c r="A33" s="4" t="s">
        <v>48</v>
      </c>
      <c r="B33" s="15"/>
      <c r="C33" s="23"/>
      <c r="D33" s="14"/>
      <c r="H33" s="30"/>
      <c r="I33" s="46"/>
      <c r="J33" s="46"/>
      <c r="K33" s="46"/>
      <c r="L33" s="17"/>
      <c r="M33" s="30"/>
      <c r="N33" s="30"/>
      <c r="O33" s="30"/>
      <c r="P33" s="30"/>
      <c r="Q33" s="30"/>
    </row>
    <row r="34" spans="1:18" s="62" customFormat="1" ht="14.25" customHeight="1" x14ac:dyDescent="0.15">
      <c r="A34" s="73"/>
      <c r="B34" s="73"/>
      <c r="C34" s="73"/>
      <c r="D34" s="3"/>
      <c r="E34" s="3"/>
      <c r="F34" s="3"/>
      <c r="G34" s="3"/>
      <c r="H34" s="3"/>
      <c r="I34" s="3"/>
      <c r="J34" s="3"/>
      <c r="K34" s="3"/>
      <c r="L34" s="3"/>
      <c r="M34" s="42"/>
    </row>
    <row r="35" spans="1:18" s="62" customFormat="1" ht="18.75" customHeight="1" x14ac:dyDescent="0.15">
      <c r="A35" s="8" t="s">
        <v>51</v>
      </c>
      <c r="B35" s="16"/>
      <c r="C35" s="16"/>
      <c r="D35" s="17"/>
      <c r="E35" s="3"/>
      <c r="F35" s="3"/>
      <c r="G35" s="3"/>
      <c r="H35" s="3"/>
      <c r="I35" s="3"/>
      <c r="J35" s="3"/>
      <c r="K35" s="3"/>
      <c r="L35" s="3"/>
    </row>
    <row r="36" spans="1:18" ht="14.25" customHeight="1" x14ac:dyDescent="0.15">
      <c r="A36" s="58"/>
      <c r="B36" s="17"/>
      <c r="C36" s="17"/>
      <c r="D36" s="17"/>
      <c r="L36" s="18" t="s">
        <v>49</v>
      </c>
      <c r="R36" s="42"/>
    </row>
    <row r="37" spans="1:18" s="62" customFormat="1" ht="19.5" customHeight="1" x14ac:dyDescent="0.15">
      <c r="A37" s="75" t="s">
        <v>13</v>
      </c>
      <c r="B37" s="65" t="s">
        <v>10</v>
      </c>
      <c r="C37" s="66"/>
      <c r="D37" s="67"/>
      <c r="E37" s="70" t="s">
        <v>28</v>
      </c>
      <c r="F37" s="78" t="s">
        <v>29</v>
      </c>
      <c r="G37" s="78" t="s">
        <v>30</v>
      </c>
      <c r="H37" s="78" t="s">
        <v>32</v>
      </c>
      <c r="I37" s="65" t="s">
        <v>50</v>
      </c>
      <c r="J37" s="67"/>
      <c r="K37" s="82" t="s">
        <v>56</v>
      </c>
      <c r="L37" s="83"/>
    </row>
    <row r="38" spans="1:18" s="62" customFormat="1" ht="19.5" customHeight="1" x14ac:dyDescent="0.15">
      <c r="A38" s="76"/>
      <c r="B38" s="59" t="s">
        <v>8</v>
      </c>
      <c r="C38" s="59" t="s">
        <v>35</v>
      </c>
      <c r="D38" s="59" t="s">
        <v>0</v>
      </c>
      <c r="E38" s="77"/>
      <c r="F38" s="79"/>
      <c r="G38" s="79"/>
      <c r="H38" s="79"/>
      <c r="I38" s="59" t="s">
        <v>36</v>
      </c>
      <c r="J38" s="59" t="s">
        <v>37</v>
      </c>
      <c r="K38" s="59" t="s">
        <v>39</v>
      </c>
      <c r="L38" s="35" t="s">
        <v>40</v>
      </c>
    </row>
    <row r="39" spans="1:18" s="62" customFormat="1" ht="7.5" customHeight="1" x14ac:dyDescent="0.15">
      <c r="A39" s="9"/>
      <c r="B39" s="18"/>
      <c r="C39" s="17"/>
      <c r="D39" s="17"/>
      <c r="E39" s="22"/>
      <c r="F39" s="28"/>
      <c r="G39" s="28"/>
      <c r="H39" s="28"/>
      <c r="I39" s="20"/>
      <c r="J39" s="20"/>
      <c r="K39" s="20"/>
      <c r="L39" s="39"/>
    </row>
    <row r="40" spans="1:18" s="62" customFormat="1" ht="15" customHeight="1" x14ac:dyDescent="0.15">
      <c r="A40" s="10" t="s">
        <v>41</v>
      </c>
      <c r="B40" s="19">
        <v>628495</v>
      </c>
      <c r="C40" s="19">
        <v>316916</v>
      </c>
      <c r="D40" s="19">
        <v>311579</v>
      </c>
      <c r="E40" s="19">
        <v>258709</v>
      </c>
      <c r="F40" s="29">
        <f>ROUND(C40/D40*100,1)</f>
        <v>101.7</v>
      </c>
      <c r="G40" s="29">
        <f>ROUND(B40/E40,1)</f>
        <v>2.4</v>
      </c>
      <c r="H40" s="29">
        <v>1602.5</v>
      </c>
      <c r="I40" s="19">
        <v>620905</v>
      </c>
      <c r="J40" s="19">
        <v>245006</v>
      </c>
      <c r="K40" s="19">
        <f>B40-I40</f>
        <v>7590</v>
      </c>
      <c r="L40" s="40">
        <f>ROUND(K40/I40*100,1)</f>
        <v>1.2</v>
      </c>
    </row>
    <row r="41" spans="1:18" s="62" customFormat="1" ht="8.1" customHeight="1" x14ac:dyDescent="0.15">
      <c r="A41" s="10"/>
      <c r="B41" s="19"/>
      <c r="C41" s="24"/>
      <c r="D41" s="24"/>
      <c r="E41" s="19"/>
      <c r="F41" s="29"/>
      <c r="G41" s="29"/>
      <c r="H41" s="29"/>
      <c r="I41" s="19"/>
      <c r="J41" s="19"/>
      <c r="K41" s="19"/>
      <c r="L41" s="40"/>
    </row>
    <row r="42" spans="1:18" s="62" customFormat="1" ht="15" customHeight="1" x14ac:dyDescent="0.15">
      <c r="A42" s="10" t="s">
        <v>42</v>
      </c>
      <c r="B42" s="19">
        <v>117884</v>
      </c>
      <c r="C42" s="24">
        <v>59364</v>
      </c>
      <c r="D42" s="24">
        <v>58520</v>
      </c>
      <c r="E42" s="19">
        <v>49006</v>
      </c>
      <c r="F42" s="29">
        <f>ROUND(C42/D42*100,1)</f>
        <v>101.4</v>
      </c>
      <c r="G42" s="29">
        <f>ROUND(B42/E42,1)</f>
        <v>2.4</v>
      </c>
      <c r="H42" s="29">
        <v>2486</v>
      </c>
      <c r="I42" s="19">
        <v>116908</v>
      </c>
      <c r="J42" s="19">
        <v>46281</v>
      </c>
      <c r="K42" s="19">
        <f>B42-I42</f>
        <v>976</v>
      </c>
      <c r="L42" s="40">
        <f>ROUND(K42/I42*100,1)</f>
        <v>0.8</v>
      </c>
    </row>
    <row r="43" spans="1:18" s="62" customFormat="1" ht="8.1" customHeight="1" x14ac:dyDescent="0.15">
      <c r="A43" s="10"/>
      <c r="B43" s="19"/>
      <c r="C43" s="24"/>
      <c r="D43" s="24"/>
      <c r="E43" s="19"/>
      <c r="F43" s="29"/>
      <c r="G43" s="29"/>
      <c r="H43" s="29"/>
      <c r="I43" s="19"/>
      <c r="J43" s="19"/>
      <c r="K43" s="19"/>
      <c r="L43" s="40"/>
    </row>
    <row r="44" spans="1:18" s="62" customFormat="1" ht="15" customHeight="1" x14ac:dyDescent="0.15">
      <c r="A44" s="10" t="s">
        <v>6</v>
      </c>
      <c r="B44" s="19">
        <v>58710</v>
      </c>
      <c r="C44" s="24">
        <v>28575</v>
      </c>
      <c r="D44" s="24">
        <v>30135</v>
      </c>
      <c r="E44" s="19">
        <v>24566</v>
      </c>
      <c r="F44" s="29">
        <f>ROUND(C44/D44*100,1)</f>
        <v>94.8</v>
      </c>
      <c r="G44" s="29">
        <f>ROUND(B44/E44,1)</f>
        <v>2.4</v>
      </c>
      <c r="H44" s="29">
        <v>1050.3</v>
      </c>
      <c r="I44" s="19">
        <v>56547</v>
      </c>
      <c r="J44" s="19">
        <v>22506</v>
      </c>
      <c r="K44" s="19">
        <f>B44-I44</f>
        <v>2163</v>
      </c>
      <c r="L44" s="40">
        <f>ROUND(K44/I44*100,1)</f>
        <v>3.8</v>
      </c>
    </row>
    <row r="45" spans="1:18" s="62" customFormat="1" ht="8.1" customHeight="1" x14ac:dyDescent="0.15">
      <c r="A45" s="10"/>
      <c r="B45" s="19"/>
      <c r="C45" s="24"/>
      <c r="D45" s="24"/>
      <c r="E45" s="19"/>
      <c r="F45" s="29"/>
      <c r="G45" s="29"/>
      <c r="H45" s="29"/>
      <c r="I45" s="19"/>
      <c r="J45" s="19"/>
      <c r="K45" s="19"/>
      <c r="L45" s="40"/>
    </row>
    <row r="46" spans="1:18" s="62" customFormat="1" ht="15" customHeight="1" x14ac:dyDescent="0.15">
      <c r="A46" s="10" t="s">
        <v>43</v>
      </c>
      <c r="B46" s="19">
        <v>113787</v>
      </c>
      <c r="C46" s="24">
        <v>59158</v>
      </c>
      <c r="D46" s="24">
        <v>54629</v>
      </c>
      <c r="E46" s="19">
        <v>49077</v>
      </c>
      <c r="F46" s="29">
        <f>ROUND(C46/D46*100,1)</f>
        <v>108.3</v>
      </c>
      <c r="G46" s="29">
        <f>ROUND(B46/E46,1)</f>
        <v>2.2999999999999998</v>
      </c>
      <c r="H46" s="29">
        <v>2620</v>
      </c>
      <c r="I46" s="19">
        <v>111944</v>
      </c>
      <c r="J46" s="19">
        <v>46371</v>
      </c>
      <c r="K46" s="19">
        <f>B46-I46</f>
        <v>1843</v>
      </c>
      <c r="L46" s="40">
        <f>ROUND(K46/I46*100,1)</f>
        <v>1.6</v>
      </c>
    </row>
    <row r="47" spans="1:18" s="62" customFormat="1" ht="8.1" customHeight="1" x14ac:dyDescent="0.15">
      <c r="A47" s="10"/>
      <c r="B47" s="19"/>
      <c r="C47" s="24"/>
      <c r="D47" s="24"/>
      <c r="E47" s="19"/>
      <c r="F47" s="29"/>
      <c r="G47" s="29"/>
      <c r="H47" s="29"/>
      <c r="I47" s="19"/>
      <c r="J47" s="19"/>
      <c r="K47" s="19"/>
      <c r="L47" s="40"/>
    </row>
    <row r="48" spans="1:18" s="62" customFormat="1" ht="15" customHeight="1" x14ac:dyDescent="0.15">
      <c r="A48" s="10" t="s">
        <v>38</v>
      </c>
      <c r="B48" s="19">
        <v>93123</v>
      </c>
      <c r="C48" s="24">
        <v>47374</v>
      </c>
      <c r="D48" s="24">
        <v>45749</v>
      </c>
      <c r="E48" s="19">
        <v>38310</v>
      </c>
      <c r="F48" s="29">
        <f>ROUND(C48/D48*100,1)</f>
        <v>103.6</v>
      </c>
      <c r="G48" s="29">
        <f>ROUND(B48/E48,1)</f>
        <v>2.4</v>
      </c>
      <c r="H48" s="29">
        <v>2766.6</v>
      </c>
      <c r="I48" s="19">
        <v>89157</v>
      </c>
      <c r="J48" s="19">
        <v>35669</v>
      </c>
      <c r="K48" s="19">
        <f>B48-I48</f>
        <v>3966</v>
      </c>
      <c r="L48" s="40">
        <f>ROUND(K48/I48*100,1)</f>
        <v>4.4000000000000004</v>
      </c>
    </row>
    <row r="49" spans="1:18" s="62" customFormat="1" ht="8.1" customHeight="1" x14ac:dyDescent="0.15">
      <c r="A49" s="10"/>
      <c r="B49" s="19"/>
      <c r="C49" s="24"/>
      <c r="D49" s="24"/>
      <c r="E49" s="19"/>
      <c r="F49" s="29"/>
      <c r="G49" s="29"/>
      <c r="H49" s="29"/>
      <c r="I49" s="19"/>
      <c r="J49" s="19"/>
      <c r="K49" s="19"/>
      <c r="L49" s="40"/>
    </row>
    <row r="50" spans="1:18" s="62" customFormat="1" ht="15" customHeight="1" x14ac:dyDescent="0.15">
      <c r="A50" s="10" t="s">
        <v>12</v>
      </c>
      <c r="B50" s="19">
        <v>84364</v>
      </c>
      <c r="C50" s="24">
        <v>42346</v>
      </c>
      <c r="D50" s="24">
        <v>42018</v>
      </c>
      <c r="E50" s="19">
        <v>34025</v>
      </c>
      <c r="F50" s="29">
        <f>ROUND(C50/D50*100,1)</f>
        <v>100.8</v>
      </c>
      <c r="G50" s="29">
        <f>ROUND(B50/E50,1)</f>
        <v>2.5</v>
      </c>
      <c r="H50" s="29">
        <v>1838</v>
      </c>
      <c r="I50" s="19">
        <v>84617</v>
      </c>
      <c r="J50" s="19">
        <v>33009</v>
      </c>
      <c r="K50" s="19">
        <f>B50-I50</f>
        <v>-253</v>
      </c>
      <c r="L50" s="40">
        <f>ROUND(K50/I50*100,1)</f>
        <v>-0.3</v>
      </c>
    </row>
    <row r="51" spans="1:18" s="62" customFormat="1" ht="8.1" customHeight="1" x14ac:dyDescent="0.15">
      <c r="A51" s="10"/>
      <c r="B51" s="19"/>
      <c r="C51" s="24"/>
      <c r="D51" s="24"/>
      <c r="E51" s="19"/>
      <c r="F51" s="29"/>
      <c r="G51" s="29"/>
      <c r="H51" s="29"/>
      <c r="I51" s="19"/>
      <c r="J51" s="19"/>
      <c r="K51" s="19"/>
      <c r="L51" s="40"/>
    </row>
    <row r="52" spans="1:18" s="62" customFormat="1" ht="15" customHeight="1" x14ac:dyDescent="0.15">
      <c r="A52" s="10" t="s">
        <v>33</v>
      </c>
      <c r="B52" s="19">
        <v>28383</v>
      </c>
      <c r="C52" s="24">
        <v>13965</v>
      </c>
      <c r="D52" s="24">
        <v>14418</v>
      </c>
      <c r="E52" s="19">
        <v>10134</v>
      </c>
      <c r="F52" s="29">
        <f>ROUND(C52/D52*100,1)</f>
        <v>96.9</v>
      </c>
      <c r="G52" s="29">
        <f>ROUND(B52/E52,1)</f>
        <v>2.8</v>
      </c>
      <c r="H52" s="29">
        <v>1192.5999999999999</v>
      </c>
      <c r="I52" s="19">
        <v>27747</v>
      </c>
      <c r="J52" s="19">
        <v>9627</v>
      </c>
      <c r="K52" s="19">
        <f>B52-I52</f>
        <v>636</v>
      </c>
      <c r="L52" s="40">
        <f>ROUND(K52/I52*100,1)</f>
        <v>2.2999999999999998</v>
      </c>
    </row>
    <row r="53" spans="1:18" s="62" customFormat="1" ht="8.1" customHeight="1" x14ac:dyDescent="0.15">
      <c r="A53" s="10"/>
      <c r="B53" s="19"/>
      <c r="C53" s="24"/>
      <c r="D53" s="24"/>
      <c r="E53" s="19"/>
      <c r="F53" s="29"/>
      <c r="G53" s="29"/>
      <c r="H53" s="29"/>
      <c r="I53" s="19"/>
      <c r="J53" s="19"/>
      <c r="K53" s="19"/>
      <c r="L53" s="40"/>
    </row>
    <row r="54" spans="1:18" s="62" customFormat="1" ht="15" customHeight="1" x14ac:dyDescent="0.15">
      <c r="A54" s="10" t="s">
        <v>34</v>
      </c>
      <c r="B54" s="19">
        <v>49596</v>
      </c>
      <c r="C54" s="24">
        <v>24726</v>
      </c>
      <c r="D54" s="24">
        <v>24870</v>
      </c>
      <c r="E54" s="19">
        <v>19406</v>
      </c>
      <c r="F54" s="29">
        <f>ROUND(C54/D54*100,1)</f>
        <v>99.4</v>
      </c>
      <c r="G54" s="29">
        <f>ROUND(B54/E54,1)</f>
        <v>2.6</v>
      </c>
      <c r="H54" s="29">
        <v>1592.7</v>
      </c>
      <c r="I54" s="19">
        <v>49230</v>
      </c>
      <c r="J54" s="19">
        <v>18524</v>
      </c>
      <c r="K54" s="19">
        <f>B54-I54</f>
        <v>366</v>
      </c>
      <c r="L54" s="40">
        <f>ROUND(K54/I54*100,1)</f>
        <v>0.7</v>
      </c>
    </row>
    <row r="55" spans="1:18" s="62" customFormat="1" ht="8.1" customHeight="1" x14ac:dyDescent="0.15">
      <c r="A55" s="10"/>
      <c r="B55" s="19"/>
      <c r="C55" s="24"/>
      <c r="D55" s="24"/>
      <c r="E55" s="19"/>
      <c r="F55" s="29"/>
      <c r="G55" s="29"/>
      <c r="H55" s="29"/>
      <c r="I55" s="19"/>
      <c r="J55" s="19"/>
      <c r="K55" s="19"/>
      <c r="L55" s="40"/>
    </row>
    <row r="56" spans="1:18" s="62" customFormat="1" ht="15" customHeight="1" x14ac:dyDescent="0.15">
      <c r="A56" s="10" t="s">
        <v>44</v>
      </c>
      <c r="B56" s="19">
        <v>16617</v>
      </c>
      <c r="C56" s="24">
        <v>8079</v>
      </c>
      <c r="D56" s="24">
        <v>8538</v>
      </c>
      <c r="E56" s="19">
        <v>6533</v>
      </c>
      <c r="F56" s="29">
        <f>ROUND(C56/D56*100,1)</f>
        <v>94.6</v>
      </c>
      <c r="G56" s="29">
        <f>ROUND(B56/E56,1)</f>
        <v>2.5</v>
      </c>
      <c r="H56" s="29">
        <v>433.1</v>
      </c>
      <c r="I56" s="19">
        <v>18707</v>
      </c>
      <c r="J56" s="19">
        <v>6981</v>
      </c>
      <c r="K56" s="19">
        <f>B56-I56</f>
        <v>-2090</v>
      </c>
      <c r="L56" s="40">
        <f>ROUND(K56/I56*100,1)</f>
        <v>-11.2</v>
      </c>
    </row>
    <row r="57" spans="1:18" s="62" customFormat="1" ht="8.1" customHeight="1" x14ac:dyDescent="0.15">
      <c r="A57" s="10"/>
      <c r="B57" s="19"/>
      <c r="C57" s="24"/>
      <c r="D57" s="24"/>
      <c r="E57" s="19"/>
      <c r="F57" s="29"/>
      <c r="G57" s="29"/>
      <c r="H57" s="29"/>
      <c r="I57" s="19"/>
      <c r="J57" s="19"/>
      <c r="K57" s="19"/>
      <c r="L57" s="40"/>
    </row>
    <row r="58" spans="1:18" s="62" customFormat="1" ht="15" customHeight="1" x14ac:dyDescent="0.15">
      <c r="A58" s="10" t="s">
        <v>45</v>
      </c>
      <c r="B58" s="19">
        <v>22496</v>
      </c>
      <c r="C58" s="24">
        <v>11213</v>
      </c>
      <c r="D58" s="24">
        <v>11283</v>
      </c>
      <c r="E58" s="19">
        <v>9530</v>
      </c>
      <c r="F58" s="29">
        <f>ROUND(C58/D58*100,1)</f>
        <v>99.4</v>
      </c>
      <c r="G58" s="29">
        <f>ROUND(B58/E58,1)</f>
        <v>2.4</v>
      </c>
      <c r="H58" s="29">
        <v>486.9</v>
      </c>
      <c r="I58" s="19">
        <v>23575</v>
      </c>
      <c r="J58" s="19">
        <v>9314</v>
      </c>
      <c r="K58" s="19">
        <f>B58-I58</f>
        <v>-1079</v>
      </c>
      <c r="L58" s="40">
        <f>ROUND(K58/I58*100,1)</f>
        <v>-4.5999999999999996</v>
      </c>
    </row>
    <row r="59" spans="1:18" s="62" customFormat="1" ht="8.1" customHeight="1" x14ac:dyDescent="0.15">
      <c r="A59" s="10"/>
      <c r="B59" s="19"/>
      <c r="C59" s="24"/>
      <c r="D59" s="24"/>
      <c r="E59" s="19"/>
      <c r="F59" s="29"/>
      <c r="G59" s="29"/>
      <c r="H59" s="29"/>
      <c r="I59" s="19"/>
      <c r="J59" s="19"/>
      <c r="K59" s="19"/>
      <c r="L59" s="40"/>
    </row>
    <row r="60" spans="1:18" s="3" customFormat="1" x14ac:dyDescent="0.15">
      <c r="A60" s="6" t="s">
        <v>46</v>
      </c>
      <c r="B60" s="19">
        <v>43535</v>
      </c>
      <c r="C60" s="24">
        <v>22116</v>
      </c>
      <c r="D60" s="24">
        <v>21419</v>
      </c>
      <c r="E60" s="19">
        <v>18122</v>
      </c>
      <c r="F60" s="29">
        <f>ROUND(C60/D60*100,1)</f>
        <v>103.3</v>
      </c>
      <c r="G60" s="29">
        <f>ROUND(B60/E60,1)</f>
        <v>2.4</v>
      </c>
      <c r="H60" s="29">
        <v>1650.3</v>
      </c>
      <c r="I60" s="19">
        <v>42473</v>
      </c>
      <c r="J60" s="19">
        <v>16724</v>
      </c>
      <c r="K60" s="19">
        <f>B60-I60</f>
        <v>1062</v>
      </c>
      <c r="L60" s="40">
        <f>ROUND(K60/I60*100,1)</f>
        <v>2.5</v>
      </c>
    </row>
    <row r="61" spans="1:18" s="3" customFormat="1" ht="7.5" customHeight="1" thickBot="1" x14ac:dyDescent="0.2">
      <c r="A61" s="7"/>
      <c r="B61" s="56"/>
      <c r="C61" s="25"/>
      <c r="D61" s="25"/>
      <c r="E61" s="56"/>
      <c r="F61" s="27"/>
      <c r="G61" s="27"/>
      <c r="H61" s="56"/>
      <c r="I61" s="63"/>
      <c r="J61" s="63"/>
      <c r="K61" s="56"/>
      <c r="L61" s="38"/>
    </row>
    <row r="62" spans="1:18" x14ac:dyDescent="0.15">
      <c r="A62" s="11"/>
      <c r="B62" s="17"/>
      <c r="C62" s="17"/>
      <c r="D62" s="17"/>
      <c r="E62" s="17"/>
      <c r="F62" s="17"/>
      <c r="G62" s="17"/>
      <c r="H62" s="31"/>
      <c r="I62" s="31"/>
      <c r="J62" s="31"/>
      <c r="K62" s="31"/>
      <c r="L62" s="18" t="s">
        <v>47</v>
      </c>
      <c r="R62" s="42"/>
    </row>
    <row r="63" spans="1:18" x14ac:dyDescent="0.15">
      <c r="A63" s="11"/>
      <c r="C63" s="17"/>
      <c r="D63" s="17"/>
      <c r="E63" s="17"/>
      <c r="F63" s="17"/>
      <c r="G63" s="17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60"/>
    </row>
    <row r="64" spans="1:18" ht="18.75" x14ac:dyDescent="0.15">
      <c r="A64" s="8"/>
      <c r="B64" s="58"/>
      <c r="C64" s="58"/>
      <c r="D64" s="3"/>
      <c r="E64" s="3"/>
      <c r="F64" s="3"/>
      <c r="G64" s="3"/>
      <c r="H64" s="3"/>
      <c r="I64" s="3"/>
      <c r="J64" s="3"/>
      <c r="K64" s="3"/>
      <c r="L64" s="3"/>
      <c r="M64" s="31"/>
      <c r="N64" s="31"/>
      <c r="O64" s="31"/>
      <c r="P64" s="31"/>
      <c r="Q64" s="31"/>
      <c r="R64" s="60"/>
    </row>
    <row r="65" spans="1:18" ht="18.75" x14ac:dyDescent="0.15">
      <c r="A65" s="58"/>
      <c r="L65" s="18"/>
      <c r="R65" s="42"/>
    </row>
    <row r="66" spans="1:18" x14ac:dyDescent="0.15">
      <c r="C66" s="22"/>
      <c r="D66" s="22"/>
      <c r="E66" s="22"/>
      <c r="F66" s="22"/>
      <c r="G66" s="22"/>
      <c r="H66" s="22"/>
      <c r="I66" s="22"/>
      <c r="J66" s="22"/>
      <c r="K66" s="34"/>
      <c r="L66" s="34"/>
      <c r="R66" s="42"/>
    </row>
    <row r="67" spans="1:18" x14ac:dyDescent="0.15">
      <c r="C67" s="22"/>
      <c r="D67" s="22"/>
      <c r="E67" s="22"/>
      <c r="F67" s="22"/>
      <c r="G67" s="22"/>
      <c r="H67" s="22"/>
      <c r="I67" s="22"/>
      <c r="J67" s="22"/>
      <c r="K67" s="22"/>
      <c r="L67" s="22"/>
      <c r="R67" s="42"/>
    </row>
    <row r="68" spans="1:18" x14ac:dyDescent="0.15">
      <c r="A68" s="11"/>
      <c r="B68" s="20"/>
      <c r="C68" s="20"/>
      <c r="D68" s="20"/>
      <c r="E68" s="22"/>
      <c r="F68" s="20"/>
      <c r="G68" s="20"/>
      <c r="H68" s="20"/>
      <c r="I68" s="20"/>
      <c r="J68" s="20"/>
      <c r="K68" s="20"/>
      <c r="L68" s="20"/>
      <c r="R68" s="42"/>
    </row>
    <row r="69" spans="1:18" x14ac:dyDescent="0.15">
      <c r="A69" s="12"/>
      <c r="B69" s="14"/>
      <c r="C69" s="14"/>
      <c r="D69" s="14"/>
      <c r="E69" s="14"/>
      <c r="F69" s="26"/>
      <c r="G69" s="26"/>
      <c r="H69" s="26"/>
      <c r="I69" s="33"/>
      <c r="J69" s="33"/>
      <c r="K69" s="14"/>
      <c r="L69" s="41"/>
      <c r="R69" s="42"/>
    </row>
    <row r="70" spans="1:18" x14ac:dyDescent="0.15">
      <c r="A70" s="12"/>
      <c r="B70" s="14"/>
      <c r="C70" s="14"/>
      <c r="D70" s="14"/>
      <c r="E70" s="14"/>
      <c r="F70" s="26"/>
      <c r="G70" s="26"/>
      <c r="H70" s="14"/>
      <c r="I70" s="33"/>
      <c r="J70" s="33"/>
      <c r="K70" s="14"/>
      <c r="L70" s="41"/>
    </row>
    <row r="71" spans="1:18" x14ac:dyDescent="0.15">
      <c r="A71" s="12"/>
      <c r="B71" s="14"/>
      <c r="C71" s="14"/>
      <c r="D71" s="14"/>
      <c r="E71" s="14"/>
      <c r="F71" s="26"/>
      <c r="G71" s="26"/>
      <c r="H71" s="26"/>
      <c r="I71" s="33"/>
      <c r="J71" s="33"/>
      <c r="K71" s="14"/>
      <c r="L71" s="41"/>
    </row>
    <row r="72" spans="1:18" x14ac:dyDescent="0.15">
      <c r="A72" s="12"/>
      <c r="B72" s="14"/>
      <c r="C72" s="14"/>
      <c r="D72" s="14"/>
      <c r="E72" s="14"/>
      <c r="F72" s="26"/>
      <c r="G72" s="26"/>
      <c r="H72" s="26"/>
      <c r="I72" s="33"/>
      <c r="J72" s="33"/>
      <c r="K72" s="14"/>
      <c r="L72" s="41"/>
    </row>
    <row r="73" spans="1:18" x14ac:dyDescent="0.15">
      <c r="A73" s="12"/>
      <c r="B73" s="14"/>
      <c r="C73" s="14"/>
      <c r="D73" s="14"/>
      <c r="E73" s="14"/>
      <c r="F73" s="26"/>
      <c r="G73" s="26"/>
      <c r="H73" s="26"/>
      <c r="I73" s="33"/>
      <c r="J73" s="33"/>
      <c r="K73" s="14"/>
      <c r="L73" s="41"/>
    </row>
    <row r="74" spans="1:18" x14ac:dyDescent="0.15">
      <c r="A74" s="12"/>
      <c r="B74" s="14"/>
      <c r="C74" s="14"/>
      <c r="D74" s="14"/>
      <c r="E74" s="14"/>
      <c r="F74" s="26"/>
      <c r="G74" s="26"/>
      <c r="H74" s="26"/>
      <c r="I74" s="33"/>
      <c r="J74" s="33"/>
      <c r="K74" s="14"/>
      <c r="L74" s="41"/>
    </row>
    <row r="75" spans="1:18" x14ac:dyDescent="0.15">
      <c r="A75" s="12"/>
      <c r="B75" s="14"/>
      <c r="C75" s="14"/>
      <c r="D75" s="14"/>
      <c r="E75" s="14"/>
      <c r="F75" s="26"/>
      <c r="G75" s="26"/>
      <c r="H75" s="26"/>
      <c r="I75" s="33"/>
      <c r="J75" s="33"/>
      <c r="K75" s="14"/>
      <c r="L75" s="41"/>
    </row>
    <row r="76" spans="1:18" x14ac:dyDescent="0.15">
      <c r="A76" s="12"/>
      <c r="B76" s="14"/>
      <c r="C76" s="14"/>
      <c r="D76" s="14"/>
      <c r="E76" s="14"/>
      <c r="F76" s="26"/>
      <c r="G76" s="26"/>
      <c r="H76" s="26"/>
      <c r="I76" s="33"/>
      <c r="J76" s="33"/>
      <c r="K76" s="14"/>
      <c r="L76" s="41"/>
    </row>
    <row r="77" spans="1:18" x14ac:dyDescent="0.15">
      <c r="A77" s="12"/>
      <c r="B77" s="14"/>
      <c r="C77" s="14"/>
      <c r="D77" s="14"/>
      <c r="E77" s="14"/>
      <c r="F77" s="26"/>
      <c r="G77" s="26"/>
      <c r="H77" s="26"/>
      <c r="I77" s="33"/>
      <c r="J77" s="33"/>
      <c r="K77" s="14"/>
      <c r="L77" s="41"/>
    </row>
    <row r="78" spans="1:18" x14ac:dyDescent="0.15">
      <c r="A78" s="12"/>
      <c r="B78" s="14"/>
      <c r="C78" s="14"/>
      <c r="D78" s="14"/>
      <c r="E78" s="14"/>
      <c r="F78" s="26"/>
      <c r="G78" s="26"/>
      <c r="H78" s="26"/>
      <c r="I78" s="33"/>
      <c r="J78" s="33"/>
      <c r="K78" s="14"/>
      <c r="L78" s="41"/>
    </row>
    <row r="79" spans="1:18" x14ac:dyDescent="0.15">
      <c r="A79" s="12"/>
      <c r="B79" s="14"/>
      <c r="C79" s="14"/>
      <c r="D79" s="14"/>
      <c r="E79" s="14"/>
      <c r="F79" s="26"/>
      <c r="G79" s="26"/>
      <c r="H79" s="26"/>
      <c r="I79" s="33"/>
      <c r="J79" s="33"/>
      <c r="K79" s="14"/>
      <c r="L79" s="41"/>
    </row>
    <row r="80" spans="1:18" x14ac:dyDescent="0.15">
      <c r="A80" s="12"/>
      <c r="B80" s="14"/>
      <c r="C80" s="14"/>
      <c r="D80" s="14"/>
      <c r="E80" s="14"/>
      <c r="F80" s="26"/>
      <c r="G80" s="26"/>
      <c r="H80" s="26"/>
      <c r="I80" s="33"/>
      <c r="J80" s="33"/>
      <c r="K80" s="14"/>
      <c r="L80" s="41"/>
    </row>
    <row r="81" spans="1:12" x14ac:dyDescent="0.15">
      <c r="A81" s="12"/>
      <c r="B81" s="14"/>
      <c r="C81" s="14"/>
      <c r="D81" s="14"/>
      <c r="E81" s="14"/>
      <c r="F81" s="26"/>
      <c r="G81" s="26"/>
      <c r="H81" s="26"/>
      <c r="I81" s="33"/>
      <c r="J81" s="33"/>
      <c r="K81" s="14"/>
      <c r="L81" s="41"/>
    </row>
    <row r="82" spans="1:12" x14ac:dyDescent="0.15">
      <c r="A82" s="12"/>
      <c r="B82" s="14"/>
      <c r="C82" s="14"/>
      <c r="D82" s="14"/>
      <c r="E82" s="14"/>
      <c r="F82" s="26"/>
      <c r="G82" s="26"/>
      <c r="H82" s="26"/>
      <c r="I82" s="33"/>
      <c r="J82" s="33"/>
      <c r="K82" s="14"/>
      <c r="L82" s="41"/>
    </row>
    <row r="83" spans="1:12" x14ac:dyDescent="0.15">
      <c r="A83" s="12"/>
      <c r="B83" s="14"/>
      <c r="C83" s="14"/>
      <c r="D83" s="14"/>
      <c r="E83" s="14"/>
      <c r="F83" s="26"/>
      <c r="G83" s="26"/>
      <c r="H83" s="26"/>
      <c r="I83" s="33"/>
      <c r="J83" s="33"/>
      <c r="K83" s="14"/>
      <c r="L83" s="41"/>
    </row>
    <row r="84" spans="1:12" x14ac:dyDescent="0.15">
      <c r="A84" s="12"/>
      <c r="B84" s="14"/>
      <c r="C84" s="14"/>
      <c r="D84" s="14"/>
      <c r="E84" s="14"/>
      <c r="F84" s="26"/>
      <c r="G84" s="26"/>
      <c r="H84" s="26"/>
      <c r="I84" s="33"/>
      <c r="J84" s="33"/>
      <c r="K84" s="14"/>
      <c r="L84" s="41"/>
    </row>
    <row r="85" spans="1:12" x14ac:dyDescent="0.15">
      <c r="A85" s="12"/>
      <c r="B85" s="14"/>
      <c r="C85" s="14"/>
      <c r="D85" s="14"/>
      <c r="E85" s="14"/>
      <c r="F85" s="26"/>
      <c r="G85" s="26"/>
      <c r="H85" s="26"/>
      <c r="I85" s="33"/>
      <c r="J85" s="33"/>
      <c r="K85" s="14"/>
      <c r="L85" s="41"/>
    </row>
    <row r="86" spans="1:12" x14ac:dyDescent="0.15">
      <c r="A86" s="12"/>
      <c r="B86" s="14"/>
      <c r="C86" s="14"/>
      <c r="D86" s="14"/>
      <c r="E86" s="14"/>
      <c r="F86" s="26"/>
      <c r="G86" s="26"/>
      <c r="H86" s="26"/>
      <c r="I86" s="33"/>
      <c r="J86" s="33"/>
      <c r="K86" s="14"/>
      <c r="L86" s="41"/>
    </row>
    <row r="87" spans="1:12" x14ac:dyDescent="0.15">
      <c r="A87" s="12"/>
      <c r="B87" s="14"/>
      <c r="C87" s="14"/>
      <c r="D87" s="14"/>
      <c r="E87" s="14"/>
      <c r="F87" s="26"/>
      <c r="G87" s="26"/>
      <c r="H87" s="26"/>
      <c r="I87" s="33"/>
      <c r="J87" s="33"/>
      <c r="K87" s="14"/>
      <c r="L87" s="41"/>
    </row>
    <row r="88" spans="1:12" x14ac:dyDescent="0.15">
      <c r="A88" s="12"/>
      <c r="B88" s="14"/>
      <c r="C88" s="14"/>
      <c r="D88" s="14"/>
      <c r="E88" s="14"/>
      <c r="F88" s="26"/>
      <c r="G88" s="26"/>
      <c r="H88" s="26"/>
      <c r="I88" s="33"/>
      <c r="J88" s="33"/>
      <c r="K88" s="14"/>
      <c r="L88" s="41"/>
    </row>
    <row r="89" spans="1:12" x14ac:dyDescent="0.15">
      <c r="A89" s="11"/>
      <c r="B89" s="14"/>
      <c r="C89" s="14"/>
      <c r="D89" s="14"/>
      <c r="E89" s="14"/>
      <c r="F89" s="26"/>
      <c r="G89" s="26"/>
      <c r="H89" s="26"/>
      <c r="I89" s="33"/>
      <c r="J89" s="33"/>
      <c r="K89" s="14"/>
      <c r="L89" s="41"/>
    </row>
    <row r="90" spans="1:12" x14ac:dyDescent="0.15">
      <c r="A90" s="11"/>
      <c r="B90" s="14"/>
      <c r="C90" s="14"/>
      <c r="D90" s="14"/>
      <c r="E90" s="14"/>
      <c r="F90" s="26"/>
      <c r="G90" s="26"/>
      <c r="H90" s="14"/>
      <c r="I90" s="14"/>
      <c r="J90" s="14"/>
      <c r="K90" s="14"/>
      <c r="L90" s="26"/>
    </row>
    <row r="91" spans="1:12" x14ac:dyDescent="0.15">
      <c r="A91" s="11"/>
      <c r="C91" s="17"/>
      <c r="D91" s="17"/>
      <c r="E91" s="17"/>
      <c r="F91" s="17"/>
      <c r="G91" s="17"/>
      <c r="H91" s="31"/>
      <c r="I91" s="31"/>
      <c r="J91" s="31"/>
      <c r="K91" s="31"/>
      <c r="L91" s="18"/>
    </row>
    <row r="92" spans="1:12" x14ac:dyDescent="0.15">
      <c r="A92" s="1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x14ac:dyDescent="0.15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x14ac:dyDescent="0.15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x14ac:dyDescent="0.15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x14ac:dyDescent="0.15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2:12" x14ac:dyDescent="0.15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2:12" x14ac:dyDescent="0.15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2:12" x14ac:dyDescent="0.1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2:12" x14ac:dyDescent="0.1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2:12" x14ac:dyDescent="0.1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2:12" x14ac:dyDescent="0.15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2:12" x14ac:dyDescent="0.15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2:12" x14ac:dyDescent="0.15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2:12" x14ac:dyDescent="0.15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2:12" x14ac:dyDescent="0.15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2:12" x14ac:dyDescent="0.1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2:12" x14ac:dyDescent="0.1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2:12" x14ac:dyDescent="0.15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2:12" x14ac:dyDescent="0.15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2:12" x14ac:dyDescent="0.15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2:12" x14ac:dyDescent="0.15"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spans="2:12" x14ac:dyDescent="0.15"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2:12" x14ac:dyDescent="0.15"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2:12" x14ac:dyDescent="0.15"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2:12" x14ac:dyDescent="0.15"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</sheetData>
  <mergeCells count="33">
    <mergeCell ref="I8:J8"/>
    <mergeCell ref="K37:L37"/>
    <mergeCell ref="I16:J16"/>
    <mergeCell ref="K6:L6"/>
    <mergeCell ref="I18:J18"/>
    <mergeCell ref="I12:J12"/>
    <mergeCell ref="A7:A8"/>
    <mergeCell ref="E7:E8"/>
    <mergeCell ref="F7:F8"/>
    <mergeCell ref="G7:G8"/>
    <mergeCell ref="H7:H8"/>
    <mergeCell ref="A37:A38"/>
    <mergeCell ref="E37:E38"/>
    <mergeCell ref="F37:F38"/>
    <mergeCell ref="G37:G38"/>
    <mergeCell ref="H37:H38"/>
    <mergeCell ref="B37:D37"/>
    <mergeCell ref="I61:J61"/>
    <mergeCell ref="I30:J30"/>
    <mergeCell ref="B7:D7"/>
    <mergeCell ref="I7:J7"/>
    <mergeCell ref="K7:L7"/>
    <mergeCell ref="I14:J14"/>
    <mergeCell ref="I31:J31"/>
    <mergeCell ref="I10:J10"/>
    <mergeCell ref="A34:C34"/>
    <mergeCell ref="I37:J37"/>
    <mergeCell ref="I20:J20"/>
    <mergeCell ref="I22:J22"/>
    <mergeCell ref="I24:J24"/>
    <mergeCell ref="I26:J26"/>
    <mergeCell ref="I28:J28"/>
    <mergeCell ref="K32:L32"/>
  </mergeCells>
  <phoneticPr fontId="1"/>
  <pageMargins left="0.7" right="0.7" top="0.75" bottom="0.75" header="0.3" footer="0.3"/>
  <pageSetup paperSize="8" fitToWidth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7"/>
  <sheetViews>
    <sheetView view="pageBreakPreview" zoomScale="60" zoomScaleNormal="100" workbookViewId="0">
      <selection activeCell="V45" sqref="V45"/>
    </sheetView>
  </sheetViews>
  <sheetFormatPr defaultColWidth="9" defaultRowHeight="14.25" x14ac:dyDescent="0.15"/>
  <cols>
    <col min="1" max="1" width="1.5" style="85" customWidth="1"/>
    <col min="2" max="2" width="11.875" style="87" customWidth="1"/>
    <col min="3" max="3" width="5.125" style="87" customWidth="1"/>
    <col min="4" max="4" width="13.375" style="85" customWidth="1"/>
    <col min="5" max="17" width="10.75" style="85" customWidth="1"/>
    <col min="18" max="18" width="11.875" style="87" customWidth="1"/>
    <col min="19" max="19" width="5.125" style="87" customWidth="1"/>
    <col min="20" max="28" width="10.75" style="85" customWidth="1"/>
    <col min="29" max="29" width="10" style="85" customWidth="1"/>
    <col min="30" max="30" width="8.125" style="85" customWidth="1"/>
    <col min="31" max="31" width="10" style="85" customWidth="1"/>
    <col min="32" max="32" width="8.125" style="85" customWidth="1"/>
    <col min="33" max="33" width="10" style="85" customWidth="1"/>
    <col min="34" max="34" width="8" style="86" customWidth="1"/>
    <col min="35" max="16384" width="9" style="85"/>
  </cols>
  <sheetData>
    <row r="1" spans="1:37" s="89" customFormat="1" ht="14.25" customHeight="1" x14ac:dyDescent="0.15">
      <c r="B1" s="203" t="s">
        <v>98</v>
      </c>
      <c r="C1" s="93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203"/>
      <c r="Q1" s="92" t="s">
        <v>97</v>
      </c>
      <c r="R1" s="203" t="s">
        <v>96</v>
      </c>
      <c r="S1" s="93"/>
      <c r="T1" s="203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 t="s">
        <v>95</v>
      </c>
      <c r="AI1" s="92"/>
    </row>
    <row r="2" spans="1:37" s="89" customFormat="1" ht="14.25" customHeight="1" x14ac:dyDescent="0.15">
      <c r="B2" s="91"/>
      <c r="C2" s="93"/>
      <c r="D2" s="91"/>
      <c r="E2" s="85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3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7" ht="18.75" customHeight="1" x14ac:dyDescent="0.15">
      <c r="B3" s="201" t="s">
        <v>94</v>
      </c>
      <c r="C3" s="200"/>
      <c r="D3" s="202"/>
      <c r="E3" s="85" t="s">
        <v>93</v>
      </c>
      <c r="Q3" s="91"/>
      <c r="R3" s="201" t="s">
        <v>92</v>
      </c>
      <c r="S3" s="200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</row>
    <row r="4" spans="1:37" ht="17.25" customHeight="1" thickBot="1" x14ac:dyDescent="0.2">
      <c r="P4" s="92"/>
      <c r="Q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2" t="s">
        <v>91</v>
      </c>
    </row>
    <row r="5" spans="1:37" s="89" customFormat="1" ht="14.25" customHeight="1" x14ac:dyDescent="0.15">
      <c r="B5" s="199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5"/>
      <c r="Q5" s="198"/>
      <c r="R5" s="197"/>
      <c r="S5" s="196"/>
      <c r="T5" s="195"/>
      <c r="U5" s="196"/>
      <c r="V5" s="196"/>
      <c r="W5" s="196"/>
      <c r="X5" s="196"/>
      <c r="Y5" s="196"/>
      <c r="Z5" s="196"/>
      <c r="AA5" s="196"/>
      <c r="AB5" s="195"/>
      <c r="AC5" s="194" t="s">
        <v>90</v>
      </c>
      <c r="AD5" s="193"/>
      <c r="AE5" s="193"/>
      <c r="AF5" s="193"/>
      <c r="AG5" s="193"/>
      <c r="AH5" s="192"/>
    </row>
    <row r="6" spans="1:37" s="89" customFormat="1" ht="14.25" customHeight="1" x14ac:dyDescent="0.15">
      <c r="B6" s="159" t="s">
        <v>13</v>
      </c>
      <c r="C6" s="112" t="s">
        <v>76</v>
      </c>
      <c r="D6" s="112" t="s">
        <v>62</v>
      </c>
      <c r="E6" s="112" t="s">
        <v>89</v>
      </c>
      <c r="F6" s="112" t="s">
        <v>88</v>
      </c>
      <c r="G6" s="112" t="s">
        <v>87</v>
      </c>
      <c r="H6" s="112" t="s">
        <v>86</v>
      </c>
      <c r="I6" s="112" t="s">
        <v>85</v>
      </c>
      <c r="J6" s="112" t="s">
        <v>84</v>
      </c>
      <c r="K6" s="112" t="s">
        <v>83</v>
      </c>
      <c r="L6" s="112" t="s">
        <v>82</v>
      </c>
      <c r="M6" s="112" t="s">
        <v>81</v>
      </c>
      <c r="N6" s="112" t="s">
        <v>80</v>
      </c>
      <c r="O6" s="112" t="s">
        <v>79</v>
      </c>
      <c r="P6" s="190" t="s">
        <v>78</v>
      </c>
      <c r="Q6" s="191" t="s">
        <v>77</v>
      </c>
      <c r="R6" s="158" t="s">
        <v>13</v>
      </c>
      <c r="S6" s="112" t="s">
        <v>76</v>
      </c>
      <c r="T6" s="190" t="s">
        <v>75</v>
      </c>
      <c r="U6" s="112" t="s">
        <v>74</v>
      </c>
      <c r="V6" s="112" t="s">
        <v>73</v>
      </c>
      <c r="W6" s="112" t="s">
        <v>72</v>
      </c>
      <c r="X6" s="112" t="s">
        <v>71</v>
      </c>
      <c r="Y6" s="112" t="s">
        <v>70</v>
      </c>
      <c r="Z6" s="112" t="s">
        <v>69</v>
      </c>
      <c r="AA6" s="112" t="s">
        <v>68</v>
      </c>
      <c r="AB6" s="190" t="s">
        <v>67</v>
      </c>
      <c r="AC6" s="188" t="s">
        <v>66</v>
      </c>
      <c r="AD6" s="189"/>
      <c r="AE6" s="188" t="s">
        <v>65</v>
      </c>
      <c r="AF6" s="189"/>
      <c r="AG6" s="188" t="s">
        <v>64</v>
      </c>
      <c r="AH6" s="187"/>
    </row>
    <row r="7" spans="1:37" s="89" customFormat="1" ht="14.25" customHeight="1" x14ac:dyDescent="0.15">
      <c r="B7" s="186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2"/>
      <c r="Q7" s="185"/>
      <c r="R7" s="184"/>
      <c r="S7" s="183"/>
      <c r="T7" s="182"/>
      <c r="U7" s="183"/>
      <c r="V7" s="183"/>
      <c r="W7" s="183"/>
      <c r="X7" s="183"/>
      <c r="Y7" s="183"/>
      <c r="Z7" s="183"/>
      <c r="AA7" s="183"/>
      <c r="AB7" s="182"/>
      <c r="AC7" s="180"/>
      <c r="AD7" s="181" t="s">
        <v>63</v>
      </c>
      <c r="AE7" s="180"/>
      <c r="AF7" s="181" t="s">
        <v>63</v>
      </c>
      <c r="AG7" s="180"/>
      <c r="AH7" s="179" t="s">
        <v>63</v>
      </c>
    </row>
    <row r="8" spans="1:37" s="89" customFormat="1" x14ac:dyDescent="0.15">
      <c r="B8" s="178"/>
      <c r="C8" s="174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6"/>
      <c r="R8" s="175"/>
      <c r="S8" s="174"/>
      <c r="T8" s="171"/>
      <c r="U8" s="173"/>
      <c r="V8" s="173"/>
      <c r="W8" s="173"/>
      <c r="X8" s="173"/>
      <c r="Y8" s="173"/>
      <c r="Z8" s="173"/>
      <c r="AA8" s="172"/>
      <c r="AB8" s="172"/>
      <c r="AC8" s="171"/>
      <c r="AD8" s="170"/>
      <c r="AE8" s="169"/>
      <c r="AF8" s="170"/>
      <c r="AG8" s="169"/>
      <c r="AH8" s="168"/>
    </row>
    <row r="9" spans="1:37" s="89" customFormat="1" x14ac:dyDescent="0.15">
      <c r="B9" s="115" t="s">
        <v>62</v>
      </c>
      <c r="C9" s="112">
        <v>22</v>
      </c>
      <c r="D9" s="123">
        <v>614794</v>
      </c>
      <c r="E9" s="123">
        <v>29919</v>
      </c>
      <c r="F9" s="123">
        <v>31042</v>
      </c>
      <c r="G9" s="123">
        <v>31787</v>
      </c>
      <c r="H9" s="123">
        <v>31164</v>
      </c>
      <c r="I9" s="123">
        <v>34914</v>
      </c>
      <c r="J9" s="123">
        <v>38097</v>
      </c>
      <c r="K9" s="123">
        <v>42475</v>
      </c>
      <c r="L9" s="123">
        <v>50963</v>
      </c>
      <c r="M9" s="123">
        <v>43412</v>
      </c>
      <c r="N9" s="123">
        <v>37894</v>
      </c>
      <c r="O9" s="123">
        <v>33945</v>
      </c>
      <c r="P9" s="123">
        <v>37298</v>
      </c>
      <c r="Q9" s="128">
        <v>46084</v>
      </c>
      <c r="R9" s="113" t="s">
        <v>62</v>
      </c>
      <c r="S9" s="112">
        <v>22</v>
      </c>
      <c r="T9" s="125">
        <v>39241</v>
      </c>
      <c r="U9" s="125">
        <v>31706</v>
      </c>
      <c r="V9" s="125">
        <v>23883</v>
      </c>
      <c r="W9" s="125">
        <v>16236</v>
      </c>
      <c r="X9" s="125">
        <v>8537</v>
      </c>
      <c r="Y9" s="125">
        <v>3460</v>
      </c>
      <c r="Z9" s="125">
        <v>942</v>
      </c>
      <c r="AA9" s="127">
        <v>127</v>
      </c>
      <c r="AB9" s="164">
        <f>AB13+AB17+AB21+AB25+AB29+AB33+AB37+AB41+AB45+AB49</f>
        <v>1668</v>
      </c>
      <c r="AC9" s="125">
        <v>92748</v>
      </c>
      <c r="AD9" s="167">
        <v>15.1</v>
      </c>
      <c r="AE9" s="166">
        <v>396246</v>
      </c>
      <c r="AF9" s="167">
        <v>64.599999999999994</v>
      </c>
      <c r="AG9" s="166">
        <v>124132</v>
      </c>
      <c r="AH9" s="162">
        <v>20.2</v>
      </c>
    </row>
    <row r="10" spans="1:37" s="89" customFormat="1" x14ac:dyDescent="0.15">
      <c r="A10" s="155"/>
      <c r="B10" s="132"/>
      <c r="C10" s="112">
        <v>27</v>
      </c>
      <c r="D10" s="123">
        <v>620905</v>
      </c>
      <c r="E10" s="123">
        <f>E14+E18+E22+E26+E30+E34+E38+E42+E46+E50</f>
        <v>28702</v>
      </c>
      <c r="F10" s="123">
        <f>F14+F18+F22+F26+F30+F34+F38+F42+F46+F50</f>
        <v>29995</v>
      </c>
      <c r="G10" s="123">
        <f>G14+G18+G22+G26+G30+G34+G38+G42+G46+G50</f>
        <v>30870</v>
      </c>
      <c r="H10" s="123">
        <f>H14+H18+H22+H26+H30+H34+H38+H42+H46+H50</f>
        <v>32279</v>
      </c>
      <c r="I10" s="123">
        <f>I14+I18+I22+I26+I30+I34+I38+I42+I46+I50</f>
        <v>32233</v>
      </c>
      <c r="J10" s="123">
        <f>J14+J18+J22+J26+J30+J34+J38+J42+J46+J50</f>
        <v>34737</v>
      </c>
      <c r="K10" s="123">
        <f>K14+K18+K22+K26+K30+K34+K38+K42+K46+K50</f>
        <v>37856</v>
      </c>
      <c r="L10" s="123">
        <f>L14+L18+L22+L26+L30+L34+L38+L42+L46+L50</f>
        <v>42379</v>
      </c>
      <c r="M10" s="123">
        <f>M14+M18+M22+M26+M30+M34+M38+M42+M46+M50</f>
        <v>50327</v>
      </c>
      <c r="N10" s="123">
        <f>N14+N18+N22+N26+N30+N34+N38+N42+N46+N50</f>
        <v>42464</v>
      </c>
      <c r="O10" s="123">
        <f>O14+O18+O22+O26+O30+O34+O38+O42+O46+O50</f>
        <v>37113</v>
      </c>
      <c r="P10" s="123">
        <f>P14+P18+P22+P26+P30+P34+P38+P42+P46+P50</f>
        <v>33014</v>
      </c>
      <c r="Q10" s="165">
        <f>Q14+Q18+Q22+Q26+Q30+Q34+Q38+Q42+Q46+Q50</f>
        <v>36176</v>
      </c>
      <c r="R10" s="131"/>
      <c r="S10" s="112">
        <v>27</v>
      </c>
      <c r="T10" s="123">
        <f>T14+T18+T22+T26+T30+T34+T38+T42+T46+T50</f>
        <v>43983</v>
      </c>
      <c r="U10" s="123">
        <f>U14+U18+U22+U26+U30+U34+U38+U42+U46+U50</f>
        <v>36759</v>
      </c>
      <c r="V10" s="123">
        <f>V14+V18+V22+V26+V30+V34+V38+V42+V46+V50</f>
        <v>28432</v>
      </c>
      <c r="W10" s="123">
        <f>W14+W18+W22+W26+W30+W34+W38+W42+W46+W50</f>
        <v>19766</v>
      </c>
      <c r="X10" s="123">
        <f>X14+X18+X22+X26+X30+X34+X38+X42+X46+X50</f>
        <v>11470</v>
      </c>
      <c r="Y10" s="123">
        <f>Y14+Y18+Y22+Y26+Y30+Y34+Y38+Y42+Y46+Y50</f>
        <v>4682</v>
      </c>
      <c r="Z10" s="123">
        <f>Z14+Z18+Z22+Z26+Z30+Z34+Z38+Z42+Z46+Z50</f>
        <v>1154</v>
      </c>
      <c r="AA10" s="164">
        <f>AA14+AA18+AA22+AA26+AA30+AA34+AA38+AA42+AA46+AA50</f>
        <v>193</v>
      </c>
      <c r="AB10" s="163">
        <f>AB14+AB18+AB22+AB26+AB30+AB34+AB38+AB42+AB46+AB50</f>
        <v>6321</v>
      </c>
      <c r="AC10" s="123">
        <f>AC14+AC18+AC22+AC26+AC30+AC34+AC38+AC42+AC46+AC50</f>
        <v>89567</v>
      </c>
      <c r="AD10" s="160">
        <v>14.6</v>
      </c>
      <c r="AE10" s="123">
        <f>AE14+AE18+AE22+AE26+AE30+AE34+AE38+AE42+AE46+AE50</f>
        <v>378578</v>
      </c>
      <c r="AF10" s="160">
        <v>61.6</v>
      </c>
      <c r="AG10" s="123">
        <f>AG14+AG18+AG22+AG26+AG30+AG34+AG38+AG42+AG46+AG50</f>
        <v>146439</v>
      </c>
      <c r="AH10" s="162">
        <v>23.8</v>
      </c>
    </row>
    <row r="11" spans="1:37" s="89" customFormat="1" x14ac:dyDescent="0.15">
      <c r="A11" s="155"/>
      <c r="B11" s="132"/>
      <c r="C11" s="112">
        <v>2</v>
      </c>
      <c r="D11" s="108">
        <f>D15+D19+D23+D27+D31+D35+D39+D43+D47+D51</f>
        <v>628495</v>
      </c>
      <c r="E11" s="108">
        <f>E15+E19+E23+E27+E31+E35+E39+E43+E47+E51</f>
        <v>26012</v>
      </c>
      <c r="F11" s="108">
        <f>F15+F19+F23+F27+F31+F35+F39+F43+F47+F51</f>
        <v>29779</v>
      </c>
      <c r="G11" s="108">
        <f>G15+G19+G23+G27+G31+G35+G39+G43+G47+G51</f>
        <v>30638</v>
      </c>
      <c r="H11" s="108">
        <f>H15+H19+H23+H27+H31+H35+H39+H43+H47+H51</f>
        <v>31357</v>
      </c>
      <c r="I11" s="108">
        <f>I15+I19+I23+I27+I31+I35+I39+I43+I47+I51</f>
        <v>33392</v>
      </c>
      <c r="J11" s="108">
        <f>J15+J19+J23+J27+J31+J35+J39+J43+J47+J51</f>
        <v>32983</v>
      </c>
      <c r="K11" s="108">
        <f>K15+K19+K23+K27+K31+K35+K39+K43+K47+K51</f>
        <v>35280</v>
      </c>
      <c r="L11" s="108">
        <f>L15+L19+L23+L27+L31+L35+L39+L43+L47+L51</f>
        <v>38483</v>
      </c>
      <c r="M11" s="108">
        <f>M15+M19+M23+M27+M31+M35+M39+M43+M47+M51</f>
        <v>42871</v>
      </c>
      <c r="N11" s="108">
        <f>N15+N19+N23+N27+N31+N35+N39+N43+N47+N51</f>
        <v>50344</v>
      </c>
      <c r="O11" s="108">
        <f>O15+O19+O23+O27+O31+O35+O39+O43+O47+O51</f>
        <v>42298</v>
      </c>
      <c r="P11" s="108">
        <f>P15+P19+P23+P27+P31+P35+P39+P43+P47+P51</f>
        <v>36741</v>
      </c>
      <c r="Q11" s="114">
        <f>Q15+Q19+Q23+Q27+Q31+Q35+Q39+Q43+Q47+Q51</f>
        <v>32355</v>
      </c>
      <c r="R11" s="131"/>
      <c r="S11" s="112">
        <v>2</v>
      </c>
      <c r="T11" s="108">
        <f>T15+T19+T23+T27+T31+T35+T39+T43+T47+T51</f>
        <v>34631</v>
      </c>
      <c r="U11" s="108">
        <f>U15+U19+U23+U27+U31+U35+U39+U43+U47+U51</f>
        <v>41325</v>
      </c>
      <c r="V11" s="108">
        <f>V15+V19+V23+V27+V31+V35+V39+V43+V47+V51</f>
        <v>33342</v>
      </c>
      <c r="W11" s="108">
        <f>W15+W19+W23+W27+W31+W35+W39+W43+W47+W51</f>
        <v>23951</v>
      </c>
      <c r="X11" s="108">
        <f>X15+X19+X23+X27+X31+X35+X39+X43+X47+X51</f>
        <v>14446</v>
      </c>
      <c r="Y11" s="108">
        <f>Y15+Y19+Y23+Y27+Y31+Y35+Y39+Y43+Y47+Y51</f>
        <v>6465</v>
      </c>
      <c r="Z11" s="108">
        <f>Z15+Z19+Z23+Z27+Z31+Z35+Z39+Z43+Z47+Z51</f>
        <v>1718</v>
      </c>
      <c r="AA11" s="161">
        <f>AA15+AA19+AA23+AA27+AA31+AA35+AA39+AA43+AA47+AA51</f>
        <v>258</v>
      </c>
      <c r="AB11" s="161">
        <f>AB15+AB19+AB23+AB27+AB31+AB35+AB39+AB43+AB47+AB51</f>
        <v>9826</v>
      </c>
      <c r="AC11" s="108">
        <f>AC15+AC19+AC23+AC27+AC31+AC35+AC39+AC43+AC47+AC51</f>
        <v>86429</v>
      </c>
      <c r="AD11" s="146">
        <v>14</v>
      </c>
      <c r="AE11" s="108">
        <f>AE15+AE19+AE23+AE27+AE31+AE35+AE39+AE43+AE47+AE51</f>
        <v>376104</v>
      </c>
      <c r="AF11" s="85">
        <v>60.8</v>
      </c>
      <c r="AG11" s="108">
        <f>AG15+AG19+AG23+AG27+AG31+AG35+AG39+AG43+AG47+AG51</f>
        <v>156136</v>
      </c>
      <c r="AH11" s="107">
        <v>25.2</v>
      </c>
      <c r="AJ11" s="133"/>
    </row>
    <row r="12" spans="1:37" s="89" customFormat="1" x14ac:dyDescent="0.15">
      <c r="A12" s="155"/>
      <c r="B12" s="159"/>
      <c r="C12" s="129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8"/>
      <c r="R12" s="158"/>
      <c r="S12" s="129"/>
      <c r="T12" s="125"/>
      <c r="U12" s="125"/>
      <c r="V12" s="125"/>
      <c r="W12" s="125"/>
      <c r="X12" s="125"/>
      <c r="Y12" s="125"/>
      <c r="Z12" s="125"/>
      <c r="AA12" s="127"/>
      <c r="AB12" s="126"/>
      <c r="AC12" s="125"/>
      <c r="AD12" s="124"/>
      <c r="AE12" s="123"/>
      <c r="AF12" s="124"/>
      <c r="AG12" s="123"/>
      <c r="AH12" s="122"/>
    </row>
    <row r="13" spans="1:37" s="89" customFormat="1" x14ac:dyDescent="0.15">
      <c r="A13" s="155"/>
      <c r="B13" s="115" t="s">
        <v>42</v>
      </c>
      <c r="C13" s="112">
        <v>22</v>
      </c>
      <c r="D13" s="123">
        <v>118828</v>
      </c>
      <c r="E13" s="123">
        <v>5605</v>
      </c>
      <c r="F13" s="123">
        <v>6100</v>
      </c>
      <c r="G13" s="123">
        <v>6569</v>
      </c>
      <c r="H13" s="123">
        <v>6275</v>
      </c>
      <c r="I13" s="123">
        <v>6479</v>
      </c>
      <c r="J13" s="123">
        <v>7170</v>
      </c>
      <c r="K13" s="123">
        <v>7871</v>
      </c>
      <c r="L13" s="123">
        <v>9804</v>
      </c>
      <c r="M13" s="123">
        <v>8851</v>
      </c>
      <c r="N13" s="123">
        <v>8151</v>
      </c>
      <c r="O13" s="123">
        <v>6945</v>
      </c>
      <c r="P13" s="123">
        <v>7049</v>
      </c>
      <c r="Q13" s="128">
        <v>8516</v>
      </c>
      <c r="R13" s="113" t="s">
        <v>42</v>
      </c>
      <c r="S13" s="112">
        <v>22</v>
      </c>
      <c r="T13" s="125">
        <v>6988</v>
      </c>
      <c r="U13" s="125">
        <v>5761</v>
      </c>
      <c r="V13" s="125">
        <v>4570</v>
      </c>
      <c r="W13" s="125">
        <v>3159</v>
      </c>
      <c r="X13" s="125">
        <v>1617</v>
      </c>
      <c r="Y13" s="125">
        <v>657</v>
      </c>
      <c r="Z13" s="125">
        <v>179</v>
      </c>
      <c r="AA13" s="127">
        <v>28</v>
      </c>
      <c r="AB13" s="126">
        <v>484</v>
      </c>
      <c r="AC13" s="125">
        <v>18274</v>
      </c>
      <c r="AD13" s="124">
        <v>15.4</v>
      </c>
      <c r="AE13" s="123">
        <v>77111</v>
      </c>
      <c r="AF13" s="124">
        <v>65.2</v>
      </c>
      <c r="AG13" s="123">
        <v>22959</v>
      </c>
      <c r="AH13" s="122">
        <v>19.399999999999999</v>
      </c>
      <c r="AK13" s="160"/>
    </row>
    <row r="14" spans="1:37" s="89" customFormat="1" x14ac:dyDescent="0.15">
      <c r="A14" s="155"/>
      <c r="B14" s="132"/>
      <c r="C14" s="112">
        <v>27</v>
      </c>
      <c r="D14" s="120">
        <v>116908</v>
      </c>
      <c r="E14" s="123">
        <v>4901</v>
      </c>
      <c r="F14" s="120">
        <v>5361</v>
      </c>
      <c r="G14" s="120">
        <v>5999</v>
      </c>
      <c r="H14" s="120">
        <v>6385</v>
      </c>
      <c r="I14" s="120">
        <v>6196</v>
      </c>
      <c r="J14" s="120">
        <v>6593</v>
      </c>
      <c r="K14" s="120">
        <v>6785</v>
      </c>
      <c r="L14" s="120">
        <v>7594</v>
      </c>
      <c r="M14" s="120">
        <v>9598</v>
      </c>
      <c r="N14" s="120">
        <v>8637</v>
      </c>
      <c r="O14" s="120">
        <v>7937</v>
      </c>
      <c r="P14" s="120">
        <v>6678</v>
      </c>
      <c r="Q14" s="121">
        <v>6815</v>
      </c>
      <c r="R14" s="131"/>
      <c r="S14" s="112">
        <v>27</v>
      </c>
      <c r="T14" s="120">
        <v>8027</v>
      </c>
      <c r="U14" s="120">
        <v>6471</v>
      </c>
      <c r="V14" s="117">
        <v>5107</v>
      </c>
      <c r="W14" s="117">
        <v>3751</v>
      </c>
      <c r="X14" s="117">
        <v>2243</v>
      </c>
      <c r="Y14" s="117">
        <v>886</v>
      </c>
      <c r="Z14" s="117">
        <v>195</v>
      </c>
      <c r="AA14" s="119">
        <v>48</v>
      </c>
      <c r="AB14" s="118">
        <v>701</v>
      </c>
      <c r="AC14" s="117">
        <v>16261</v>
      </c>
      <c r="AD14" s="109">
        <v>14</v>
      </c>
      <c r="AE14" s="117">
        <v>73218</v>
      </c>
      <c r="AF14" s="109">
        <v>63</v>
      </c>
      <c r="AG14" s="117">
        <v>26728</v>
      </c>
      <c r="AH14" s="116">
        <v>23</v>
      </c>
    </row>
    <row r="15" spans="1:37" s="89" customFormat="1" x14ac:dyDescent="0.15">
      <c r="A15" s="155"/>
      <c r="B15" s="132"/>
      <c r="C15" s="112">
        <v>2</v>
      </c>
      <c r="D15" s="108">
        <v>117884</v>
      </c>
      <c r="E15" s="134">
        <v>4668</v>
      </c>
      <c r="F15" s="108">
        <v>5081</v>
      </c>
      <c r="G15" s="108">
        <v>5498</v>
      </c>
      <c r="H15" s="108">
        <v>5899</v>
      </c>
      <c r="I15" s="108">
        <v>6354</v>
      </c>
      <c r="J15" s="108">
        <v>6356</v>
      </c>
      <c r="K15" s="108">
        <v>6679</v>
      </c>
      <c r="L15" s="108">
        <v>7001</v>
      </c>
      <c r="M15" s="108">
        <v>7814</v>
      </c>
      <c r="N15" s="108">
        <v>9519</v>
      </c>
      <c r="O15" s="108">
        <v>8520</v>
      </c>
      <c r="P15" s="108">
        <v>7802</v>
      </c>
      <c r="Q15" s="114">
        <v>6548</v>
      </c>
      <c r="R15" s="131"/>
      <c r="S15" s="112">
        <v>2</v>
      </c>
      <c r="T15" s="108">
        <v>6540</v>
      </c>
      <c r="U15" s="108">
        <v>7584</v>
      </c>
      <c r="V15" s="108">
        <v>5876</v>
      </c>
      <c r="W15" s="108">
        <v>4270</v>
      </c>
      <c r="X15" s="108">
        <v>2715</v>
      </c>
      <c r="Y15" s="156">
        <v>1255</v>
      </c>
      <c r="Z15" s="85">
        <v>308</v>
      </c>
      <c r="AA15" s="111">
        <v>43</v>
      </c>
      <c r="AB15" s="154">
        <v>1554</v>
      </c>
      <c r="AC15" s="108">
        <v>15247</v>
      </c>
      <c r="AD15" s="85">
        <v>13.1</v>
      </c>
      <c r="AE15" s="108">
        <v>72492</v>
      </c>
      <c r="AF15" s="85">
        <v>62.3</v>
      </c>
      <c r="AG15" s="108">
        <v>28591</v>
      </c>
      <c r="AH15" s="107">
        <v>24.6</v>
      </c>
    </row>
    <row r="16" spans="1:37" s="89" customFormat="1" x14ac:dyDescent="0.15">
      <c r="A16" s="155"/>
      <c r="B16" s="159"/>
      <c r="C16" s="129"/>
      <c r="D16" s="123"/>
      <c r="E16" s="130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8"/>
      <c r="R16" s="158"/>
      <c r="S16" s="129"/>
      <c r="T16" s="125"/>
      <c r="U16" s="125"/>
      <c r="V16" s="125"/>
      <c r="W16" s="125"/>
      <c r="X16" s="125"/>
      <c r="Y16" s="125"/>
      <c r="Z16" s="125"/>
      <c r="AA16" s="127"/>
      <c r="AB16" s="126"/>
      <c r="AC16" s="125"/>
      <c r="AD16" s="124"/>
      <c r="AE16" s="123"/>
      <c r="AF16" s="124"/>
      <c r="AG16" s="123"/>
      <c r="AH16" s="122"/>
    </row>
    <row r="17" spans="1:36" s="89" customFormat="1" x14ac:dyDescent="0.15">
      <c r="A17" s="155"/>
      <c r="B17" s="115" t="s">
        <v>6</v>
      </c>
      <c r="C17" s="112">
        <v>22</v>
      </c>
      <c r="D17" s="123">
        <v>54858</v>
      </c>
      <c r="E17" s="123">
        <v>2625</v>
      </c>
      <c r="F17" s="123">
        <v>2551</v>
      </c>
      <c r="G17" s="123">
        <v>2585</v>
      </c>
      <c r="H17" s="123">
        <v>2493</v>
      </c>
      <c r="I17" s="123">
        <v>3054</v>
      </c>
      <c r="J17" s="123">
        <v>3559</v>
      </c>
      <c r="K17" s="123">
        <v>3702</v>
      </c>
      <c r="L17" s="123">
        <v>4156</v>
      </c>
      <c r="M17" s="123">
        <v>3466</v>
      </c>
      <c r="N17" s="123">
        <v>3179</v>
      </c>
      <c r="O17" s="123">
        <v>3062</v>
      </c>
      <c r="P17" s="123">
        <v>3282</v>
      </c>
      <c r="Q17" s="128">
        <v>4009</v>
      </c>
      <c r="R17" s="113" t="s">
        <v>6</v>
      </c>
      <c r="S17" s="112">
        <v>22</v>
      </c>
      <c r="T17" s="125">
        <v>3580</v>
      </c>
      <c r="U17" s="125">
        <v>3214</v>
      </c>
      <c r="V17" s="125">
        <v>2640</v>
      </c>
      <c r="W17" s="125">
        <v>1910</v>
      </c>
      <c r="X17" s="125">
        <v>1058</v>
      </c>
      <c r="Y17" s="125">
        <v>415</v>
      </c>
      <c r="Z17" s="125">
        <v>97</v>
      </c>
      <c r="AA17" s="127">
        <v>14</v>
      </c>
      <c r="AB17" s="126">
        <v>207</v>
      </c>
      <c r="AC17" s="125">
        <v>7761</v>
      </c>
      <c r="AD17" s="124">
        <v>14.2</v>
      </c>
      <c r="AE17" s="123">
        <v>33962</v>
      </c>
      <c r="AF17" s="124">
        <v>62.1</v>
      </c>
      <c r="AG17" s="123">
        <v>12928</v>
      </c>
      <c r="AH17" s="122">
        <v>23.7</v>
      </c>
    </row>
    <row r="18" spans="1:36" s="89" customFormat="1" x14ac:dyDescent="0.15">
      <c r="A18" s="155"/>
      <c r="B18" s="132"/>
      <c r="C18" s="112">
        <v>27</v>
      </c>
      <c r="D18" s="120">
        <v>56547</v>
      </c>
      <c r="E18" s="123">
        <v>2708</v>
      </c>
      <c r="F18" s="120">
        <v>2861</v>
      </c>
      <c r="G18" s="120">
        <v>2566</v>
      </c>
      <c r="H18" s="120">
        <v>2493</v>
      </c>
      <c r="I18" s="120">
        <v>2679</v>
      </c>
      <c r="J18" s="120">
        <v>3226</v>
      </c>
      <c r="K18" s="120">
        <v>3687</v>
      </c>
      <c r="L18" s="120">
        <v>4050</v>
      </c>
      <c r="M18" s="120">
        <v>4279</v>
      </c>
      <c r="N18" s="120">
        <v>3452</v>
      </c>
      <c r="O18" s="120">
        <v>3142</v>
      </c>
      <c r="P18" s="120">
        <v>3003</v>
      </c>
      <c r="Q18" s="121">
        <v>3191</v>
      </c>
      <c r="R18" s="131"/>
      <c r="S18" s="112">
        <v>27</v>
      </c>
      <c r="T18" s="120">
        <v>3842</v>
      </c>
      <c r="U18" s="120">
        <v>3341</v>
      </c>
      <c r="V18" s="117">
        <v>2821</v>
      </c>
      <c r="W18" s="117">
        <v>2138</v>
      </c>
      <c r="X18" s="117">
        <v>1281</v>
      </c>
      <c r="Y18" s="117">
        <v>568</v>
      </c>
      <c r="Z18" s="117">
        <v>131</v>
      </c>
      <c r="AA18" s="111">
        <v>21</v>
      </c>
      <c r="AB18" s="154">
        <v>1067</v>
      </c>
      <c r="AC18" s="117">
        <v>8135</v>
      </c>
      <c r="AD18" s="146">
        <v>14.7</v>
      </c>
      <c r="AE18" s="117">
        <v>33202</v>
      </c>
      <c r="AF18" s="146">
        <v>59.8</v>
      </c>
      <c r="AG18" s="117">
        <v>14143</v>
      </c>
      <c r="AH18" s="157">
        <v>25.5</v>
      </c>
    </row>
    <row r="19" spans="1:36" s="89" customFormat="1" x14ac:dyDescent="0.15">
      <c r="A19" s="155"/>
      <c r="B19" s="132"/>
      <c r="C19" s="112">
        <v>2</v>
      </c>
      <c r="D19" s="108">
        <v>58710</v>
      </c>
      <c r="E19" s="134">
        <v>2436</v>
      </c>
      <c r="F19" s="108">
        <v>3026</v>
      </c>
      <c r="G19" s="108">
        <v>3033</v>
      </c>
      <c r="H19" s="108">
        <v>2618</v>
      </c>
      <c r="I19" s="108">
        <v>3277</v>
      </c>
      <c r="J19" s="108">
        <v>2954</v>
      </c>
      <c r="K19" s="108">
        <v>3327</v>
      </c>
      <c r="L19" s="108">
        <v>3853</v>
      </c>
      <c r="M19" s="108">
        <v>4155</v>
      </c>
      <c r="N19" s="108">
        <v>4395</v>
      </c>
      <c r="O19" s="108">
        <v>3563</v>
      </c>
      <c r="P19" s="108">
        <v>3241</v>
      </c>
      <c r="Q19" s="114">
        <v>3077</v>
      </c>
      <c r="R19" s="131"/>
      <c r="S19" s="112">
        <v>2</v>
      </c>
      <c r="T19" s="108">
        <v>3163</v>
      </c>
      <c r="U19" s="108">
        <v>3626</v>
      </c>
      <c r="V19" s="156">
        <v>3028</v>
      </c>
      <c r="W19" s="108">
        <v>2404</v>
      </c>
      <c r="X19" s="108">
        <v>1559</v>
      </c>
      <c r="Y19" s="85">
        <v>723</v>
      </c>
      <c r="Z19" s="85">
        <v>205</v>
      </c>
      <c r="AA19" s="111">
        <v>29</v>
      </c>
      <c r="AB19" s="154">
        <v>1018</v>
      </c>
      <c r="AC19" s="108">
        <v>8495</v>
      </c>
      <c r="AD19" s="85">
        <v>14.7</v>
      </c>
      <c r="AE19" s="108">
        <v>34460</v>
      </c>
      <c r="AF19" s="85">
        <v>59.7</v>
      </c>
      <c r="AG19" s="108">
        <v>14737</v>
      </c>
      <c r="AH19" s="107">
        <v>25.5</v>
      </c>
      <c r="AJ19" s="133"/>
    </row>
    <row r="20" spans="1:36" s="89" customFormat="1" x14ac:dyDescent="0.15">
      <c r="A20" s="155"/>
      <c r="B20" s="115"/>
      <c r="C20" s="129"/>
      <c r="D20" s="123"/>
      <c r="E20" s="130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8"/>
      <c r="R20" s="113"/>
      <c r="S20" s="129"/>
      <c r="T20" s="125"/>
      <c r="U20" s="125"/>
      <c r="V20" s="125"/>
      <c r="W20" s="125"/>
      <c r="X20" s="125"/>
      <c r="Y20" s="125"/>
      <c r="Z20" s="125"/>
      <c r="AA20" s="127"/>
      <c r="AB20" s="126"/>
      <c r="AC20" s="125"/>
      <c r="AD20" s="124"/>
      <c r="AE20" s="123"/>
      <c r="AF20" s="124"/>
      <c r="AG20" s="123"/>
      <c r="AH20" s="122"/>
    </row>
    <row r="21" spans="1:36" s="89" customFormat="1" x14ac:dyDescent="0.15">
      <c r="B21" s="115" t="s">
        <v>43</v>
      </c>
      <c r="C21" s="112">
        <v>22</v>
      </c>
      <c r="D21" s="123">
        <v>107690</v>
      </c>
      <c r="E21" s="123">
        <v>5780</v>
      </c>
      <c r="F21" s="123">
        <v>5763</v>
      </c>
      <c r="G21" s="123">
        <v>5329</v>
      </c>
      <c r="H21" s="123">
        <v>5434</v>
      </c>
      <c r="I21" s="123">
        <v>6536</v>
      </c>
      <c r="J21" s="123">
        <v>7274</v>
      </c>
      <c r="K21" s="123">
        <v>8250</v>
      </c>
      <c r="L21" s="123">
        <v>9378</v>
      </c>
      <c r="M21" s="123">
        <v>7815</v>
      </c>
      <c r="N21" s="123">
        <v>6362</v>
      </c>
      <c r="O21" s="123">
        <v>5735</v>
      </c>
      <c r="P21" s="123">
        <v>6194</v>
      </c>
      <c r="Q21" s="128">
        <v>7429</v>
      </c>
      <c r="R21" s="113" t="s">
        <v>43</v>
      </c>
      <c r="S21" s="112">
        <v>22</v>
      </c>
      <c r="T21" s="125">
        <v>6465</v>
      </c>
      <c r="U21" s="125">
        <v>5389</v>
      </c>
      <c r="V21" s="125">
        <v>4000</v>
      </c>
      <c r="W21" s="125">
        <v>2453</v>
      </c>
      <c r="X21" s="125">
        <v>1189</v>
      </c>
      <c r="Y21" s="125">
        <v>470</v>
      </c>
      <c r="Z21" s="125">
        <v>139</v>
      </c>
      <c r="AA21" s="127">
        <v>16</v>
      </c>
      <c r="AB21" s="126">
        <v>290</v>
      </c>
      <c r="AC21" s="125">
        <v>16872</v>
      </c>
      <c r="AD21" s="124">
        <v>15.7</v>
      </c>
      <c r="AE21" s="123">
        <v>70407</v>
      </c>
      <c r="AF21" s="124">
        <v>65.599999999999994</v>
      </c>
      <c r="AG21" s="123">
        <v>20121</v>
      </c>
      <c r="AH21" s="122">
        <v>18.7</v>
      </c>
    </row>
    <row r="22" spans="1:36" s="89" customFormat="1" x14ac:dyDescent="0.15">
      <c r="B22" s="132"/>
      <c r="C22" s="112">
        <v>27</v>
      </c>
      <c r="D22" s="120">
        <v>111944</v>
      </c>
      <c r="E22" s="120">
        <v>5814</v>
      </c>
      <c r="F22" s="120">
        <v>5768</v>
      </c>
      <c r="G22" s="120">
        <v>5743</v>
      </c>
      <c r="H22" s="120">
        <v>5744</v>
      </c>
      <c r="I22" s="120">
        <v>6465</v>
      </c>
      <c r="J22" s="120">
        <v>7157</v>
      </c>
      <c r="K22" s="120">
        <v>7423</v>
      </c>
      <c r="L22" s="120">
        <v>8223</v>
      </c>
      <c r="M22" s="120">
        <v>9243</v>
      </c>
      <c r="N22" s="120">
        <v>7621</v>
      </c>
      <c r="O22" s="120">
        <v>6272</v>
      </c>
      <c r="P22" s="120">
        <v>5598</v>
      </c>
      <c r="Q22" s="121">
        <v>5916</v>
      </c>
      <c r="R22" s="131"/>
      <c r="S22" s="112">
        <v>27</v>
      </c>
      <c r="T22" s="120">
        <v>7004</v>
      </c>
      <c r="U22" s="120">
        <v>6046</v>
      </c>
      <c r="V22" s="117">
        <v>4813</v>
      </c>
      <c r="W22" s="117">
        <v>3320</v>
      </c>
      <c r="X22" s="117">
        <v>1730</v>
      </c>
      <c r="Y22" s="117">
        <v>650</v>
      </c>
      <c r="Z22" s="117">
        <v>156</v>
      </c>
      <c r="AA22" s="111">
        <v>16</v>
      </c>
      <c r="AB22" s="154">
        <v>1222</v>
      </c>
      <c r="AC22" s="117">
        <v>17325</v>
      </c>
      <c r="AD22" s="109">
        <v>15.6</v>
      </c>
      <c r="AE22" s="117">
        <v>69662</v>
      </c>
      <c r="AF22" s="109">
        <v>62.9</v>
      </c>
      <c r="AG22" s="117">
        <v>23735</v>
      </c>
      <c r="AH22" s="116">
        <v>21.4</v>
      </c>
    </row>
    <row r="23" spans="1:36" s="89" customFormat="1" x14ac:dyDescent="0.15">
      <c r="B23" s="132"/>
      <c r="C23" s="112">
        <v>2</v>
      </c>
      <c r="D23" s="108">
        <v>113787</v>
      </c>
      <c r="E23" s="134">
        <v>5084</v>
      </c>
      <c r="F23" s="108">
        <v>5636</v>
      </c>
      <c r="G23" s="108">
        <v>5733</v>
      </c>
      <c r="H23" s="108">
        <v>5983</v>
      </c>
      <c r="I23" s="108">
        <v>6521</v>
      </c>
      <c r="J23" s="108">
        <v>6948</v>
      </c>
      <c r="K23" s="108">
        <v>6900</v>
      </c>
      <c r="L23" s="108">
        <v>7392</v>
      </c>
      <c r="M23" s="108">
        <v>7985</v>
      </c>
      <c r="N23" s="108">
        <v>9137</v>
      </c>
      <c r="O23" s="108">
        <v>7477</v>
      </c>
      <c r="P23" s="108">
        <v>6136</v>
      </c>
      <c r="Q23" s="114">
        <v>5330</v>
      </c>
      <c r="R23" s="131"/>
      <c r="S23" s="112">
        <v>2</v>
      </c>
      <c r="T23" s="108">
        <v>5577</v>
      </c>
      <c r="U23" s="108">
        <v>6481</v>
      </c>
      <c r="V23" s="108">
        <v>5430</v>
      </c>
      <c r="W23" s="108">
        <v>3969</v>
      </c>
      <c r="X23" s="108">
        <v>2325</v>
      </c>
      <c r="Y23" s="85">
        <v>951</v>
      </c>
      <c r="Z23" s="85">
        <v>232</v>
      </c>
      <c r="AA23" s="111">
        <v>40</v>
      </c>
      <c r="AB23" s="154">
        <v>2520</v>
      </c>
      <c r="AC23" s="108">
        <v>16453</v>
      </c>
      <c r="AD23" s="85">
        <v>14.8</v>
      </c>
      <c r="AE23" s="108">
        <v>69809</v>
      </c>
      <c r="AF23" s="85">
        <v>62.7</v>
      </c>
      <c r="AG23" s="108">
        <v>25005</v>
      </c>
      <c r="AH23" s="107">
        <v>22.5</v>
      </c>
    </row>
    <row r="24" spans="1:36" s="89" customFormat="1" x14ac:dyDescent="0.15">
      <c r="B24" s="115"/>
      <c r="C24" s="129"/>
      <c r="D24" s="123"/>
      <c r="E24" s="130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8"/>
      <c r="R24" s="113"/>
      <c r="S24" s="129"/>
      <c r="T24" s="125"/>
      <c r="U24" s="125"/>
      <c r="V24" s="125"/>
      <c r="W24" s="125"/>
      <c r="X24" s="125"/>
      <c r="Y24" s="125"/>
      <c r="Z24" s="125"/>
      <c r="AA24" s="127"/>
      <c r="AB24" s="126"/>
      <c r="AC24" s="125"/>
      <c r="AD24" s="124"/>
      <c r="AE24" s="123"/>
      <c r="AF24" s="124"/>
      <c r="AG24" s="123"/>
      <c r="AH24" s="122"/>
    </row>
    <row r="25" spans="1:36" s="89" customFormat="1" x14ac:dyDescent="0.15">
      <c r="B25" s="115" t="s">
        <v>38</v>
      </c>
      <c r="C25" s="112">
        <v>22</v>
      </c>
      <c r="D25" s="123">
        <v>85249</v>
      </c>
      <c r="E25" s="123">
        <v>4820</v>
      </c>
      <c r="F25" s="123">
        <v>4668</v>
      </c>
      <c r="G25" s="123">
        <v>4355</v>
      </c>
      <c r="H25" s="123">
        <v>4039</v>
      </c>
      <c r="I25" s="123">
        <v>4693</v>
      </c>
      <c r="J25" s="123">
        <v>6044</v>
      </c>
      <c r="K25" s="123">
        <v>6921</v>
      </c>
      <c r="L25" s="123">
        <v>8219</v>
      </c>
      <c r="M25" s="123">
        <v>6477</v>
      </c>
      <c r="N25" s="123">
        <v>4958</v>
      </c>
      <c r="O25" s="123">
        <v>4193</v>
      </c>
      <c r="P25" s="123">
        <v>4744</v>
      </c>
      <c r="Q25" s="128">
        <v>5987</v>
      </c>
      <c r="R25" s="113" t="s">
        <v>38</v>
      </c>
      <c r="S25" s="112">
        <v>22</v>
      </c>
      <c r="T25" s="125">
        <v>5170</v>
      </c>
      <c r="U25" s="125">
        <v>3818</v>
      </c>
      <c r="V25" s="125">
        <v>2712</v>
      </c>
      <c r="W25" s="125">
        <v>1760</v>
      </c>
      <c r="X25" s="125">
        <v>944</v>
      </c>
      <c r="Y25" s="125">
        <v>391</v>
      </c>
      <c r="Z25" s="125">
        <v>110</v>
      </c>
      <c r="AA25" s="127">
        <v>16</v>
      </c>
      <c r="AB25" s="126">
        <v>210</v>
      </c>
      <c r="AC25" s="125">
        <v>13843</v>
      </c>
      <c r="AD25" s="124">
        <v>16.3</v>
      </c>
      <c r="AE25" s="123">
        <v>56275</v>
      </c>
      <c r="AF25" s="124">
        <v>66.2</v>
      </c>
      <c r="AG25" s="123">
        <v>14921</v>
      </c>
      <c r="AH25" s="122">
        <v>17.5</v>
      </c>
    </row>
    <row r="26" spans="1:36" s="89" customFormat="1" x14ac:dyDescent="0.15">
      <c r="B26" s="132"/>
      <c r="C26" s="151">
        <v>27</v>
      </c>
      <c r="D26" s="153">
        <v>89157</v>
      </c>
      <c r="E26" s="150">
        <v>4786</v>
      </c>
      <c r="F26" s="150">
        <v>4581</v>
      </c>
      <c r="G26" s="150">
        <v>4548</v>
      </c>
      <c r="H26" s="150">
        <v>4534</v>
      </c>
      <c r="I26" s="150">
        <v>4422</v>
      </c>
      <c r="J26" s="150">
        <v>5351</v>
      </c>
      <c r="K26" s="150">
        <v>6217</v>
      </c>
      <c r="L26" s="150">
        <v>6764</v>
      </c>
      <c r="M26" s="150">
        <v>7976</v>
      </c>
      <c r="N26" s="150">
        <v>6301</v>
      </c>
      <c r="O26" s="150">
        <v>4824</v>
      </c>
      <c r="P26" s="150">
        <v>4029</v>
      </c>
      <c r="Q26" s="152">
        <v>4566</v>
      </c>
      <c r="R26" s="131"/>
      <c r="S26" s="151">
        <v>27</v>
      </c>
      <c r="T26" s="150">
        <v>5713</v>
      </c>
      <c r="U26" s="150">
        <v>4865</v>
      </c>
      <c r="V26" s="149">
        <v>3489</v>
      </c>
      <c r="W26" s="149">
        <v>2294</v>
      </c>
      <c r="X26" s="149">
        <v>1302</v>
      </c>
      <c r="Y26" s="149">
        <v>591</v>
      </c>
      <c r="Z26" s="149">
        <v>147</v>
      </c>
      <c r="AA26" s="148">
        <v>26</v>
      </c>
      <c r="AB26" s="147">
        <v>1831</v>
      </c>
      <c r="AC26" s="145">
        <v>13915</v>
      </c>
      <c r="AD26" s="146">
        <v>15.9</v>
      </c>
      <c r="AE26" s="145">
        <v>54984</v>
      </c>
      <c r="AF26" s="146">
        <v>63</v>
      </c>
      <c r="AG26" s="145">
        <v>18427</v>
      </c>
      <c r="AH26" s="144">
        <v>21.1</v>
      </c>
    </row>
    <row r="27" spans="1:36" s="135" customFormat="1" x14ac:dyDescent="0.15">
      <c r="B27" s="143"/>
      <c r="C27" s="112">
        <v>2</v>
      </c>
      <c r="D27" s="136">
        <v>93123</v>
      </c>
      <c r="E27" s="142">
        <v>4563</v>
      </c>
      <c r="F27" s="136">
        <v>4881</v>
      </c>
      <c r="G27" s="136">
        <v>4750</v>
      </c>
      <c r="H27" s="136">
        <v>4746</v>
      </c>
      <c r="I27" s="136">
        <v>4749</v>
      </c>
      <c r="J27" s="136">
        <v>5616</v>
      </c>
      <c r="K27" s="136">
        <v>5881</v>
      </c>
      <c r="L27" s="136">
        <v>6386</v>
      </c>
      <c r="M27" s="136">
        <v>6838</v>
      </c>
      <c r="N27" s="136">
        <v>7918</v>
      </c>
      <c r="O27" s="136">
        <v>6300</v>
      </c>
      <c r="P27" s="136">
        <v>4818</v>
      </c>
      <c r="Q27" s="141">
        <v>3891</v>
      </c>
      <c r="R27" s="140"/>
      <c r="S27" s="112">
        <v>2</v>
      </c>
      <c r="T27" s="136">
        <v>4317</v>
      </c>
      <c r="U27" s="136">
        <v>5349</v>
      </c>
      <c r="V27" s="136">
        <v>4396</v>
      </c>
      <c r="W27" s="136">
        <v>2984</v>
      </c>
      <c r="X27" s="136">
        <v>1804</v>
      </c>
      <c r="Y27" s="139">
        <v>791</v>
      </c>
      <c r="Z27" s="139">
        <v>251</v>
      </c>
      <c r="AA27" s="138">
        <v>35</v>
      </c>
      <c r="AB27" s="137">
        <v>1859</v>
      </c>
      <c r="AC27" s="136">
        <v>14194</v>
      </c>
      <c r="AD27" s="85">
        <v>15.6</v>
      </c>
      <c r="AE27" s="136">
        <v>57143</v>
      </c>
      <c r="AF27" s="85">
        <v>62.6</v>
      </c>
      <c r="AG27" s="136">
        <v>19927</v>
      </c>
      <c r="AH27" s="107">
        <v>21.8</v>
      </c>
    </row>
    <row r="28" spans="1:36" s="89" customFormat="1" x14ac:dyDescent="0.15">
      <c r="B28" s="115"/>
      <c r="C28" s="129"/>
      <c r="D28" s="123"/>
      <c r="E28" s="130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8"/>
      <c r="R28" s="113"/>
      <c r="S28" s="129"/>
      <c r="T28" s="125"/>
      <c r="U28" s="125"/>
      <c r="V28" s="125"/>
      <c r="W28" s="125"/>
      <c r="X28" s="125"/>
      <c r="Y28" s="125"/>
      <c r="Z28" s="125"/>
      <c r="AA28" s="127" t="s">
        <v>61</v>
      </c>
      <c r="AB28" s="126"/>
      <c r="AC28" s="125"/>
      <c r="AD28" s="124"/>
      <c r="AE28" s="123"/>
      <c r="AF28" s="124"/>
      <c r="AG28" s="123"/>
      <c r="AH28" s="122"/>
    </row>
    <row r="29" spans="1:36" s="89" customFormat="1" x14ac:dyDescent="0.15">
      <c r="B29" s="115" t="s">
        <v>12</v>
      </c>
      <c r="C29" s="112">
        <v>22</v>
      </c>
      <c r="D29" s="123">
        <v>84768</v>
      </c>
      <c r="E29" s="123">
        <v>4077</v>
      </c>
      <c r="F29" s="123">
        <v>4247</v>
      </c>
      <c r="G29" s="123">
        <v>4455</v>
      </c>
      <c r="H29" s="123">
        <v>4005</v>
      </c>
      <c r="I29" s="123">
        <v>4190</v>
      </c>
      <c r="J29" s="123">
        <v>4994</v>
      </c>
      <c r="K29" s="123">
        <v>5767</v>
      </c>
      <c r="L29" s="123">
        <v>7054</v>
      </c>
      <c r="M29" s="123">
        <v>5876</v>
      </c>
      <c r="N29" s="123">
        <v>5015</v>
      </c>
      <c r="O29" s="123">
        <v>4804</v>
      </c>
      <c r="P29" s="123">
        <v>5754</v>
      </c>
      <c r="Q29" s="128">
        <v>6972</v>
      </c>
      <c r="R29" s="113" t="s">
        <v>12</v>
      </c>
      <c r="S29" s="112">
        <v>22</v>
      </c>
      <c r="T29" s="125">
        <v>6111</v>
      </c>
      <c r="U29" s="125">
        <v>4584</v>
      </c>
      <c r="V29" s="125">
        <v>3049</v>
      </c>
      <c r="W29" s="125">
        <v>2073</v>
      </c>
      <c r="X29" s="125">
        <v>1047</v>
      </c>
      <c r="Y29" s="125">
        <v>468</v>
      </c>
      <c r="Z29" s="125">
        <v>114</v>
      </c>
      <c r="AA29" s="127">
        <v>8</v>
      </c>
      <c r="AB29" s="126">
        <v>104</v>
      </c>
      <c r="AC29" s="125">
        <v>12779</v>
      </c>
      <c r="AD29" s="124">
        <v>15.1</v>
      </c>
      <c r="AE29" s="123">
        <v>54431</v>
      </c>
      <c r="AF29" s="124">
        <v>64.3</v>
      </c>
      <c r="AG29" s="123">
        <v>17454</v>
      </c>
      <c r="AH29" s="122">
        <v>20.6</v>
      </c>
    </row>
    <row r="30" spans="1:36" s="89" customFormat="1" x14ac:dyDescent="0.15">
      <c r="B30" s="132"/>
      <c r="C30" s="112">
        <v>27</v>
      </c>
      <c r="D30" s="120">
        <v>84617</v>
      </c>
      <c r="E30" s="120">
        <v>3518</v>
      </c>
      <c r="F30" s="120">
        <v>4049</v>
      </c>
      <c r="G30" s="120">
        <v>4262</v>
      </c>
      <c r="H30" s="120">
        <v>4336</v>
      </c>
      <c r="I30" s="120">
        <v>3862</v>
      </c>
      <c r="J30" s="120">
        <v>4220</v>
      </c>
      <c r="K30" s="120">
        <v>4743</v>
      </c>
      <c r="L30" s="120">
        <v>5677</v>
      </c>
      <c r="M30" s="120">
        <v>6987</v>
      </c>
      <c r="N30" s="120">
        <v>5764</v>
      </c>
      <c r="O30" s="134">
        <v>4911</v>
      </c>
      <c r="P30" s="134">
        <v>4719</v>
      </c>
      <c r="Q30" s="114">
        <v>5620</v>
      </c>
      <c r="R30" s="131"/>
      <c r="S30" s="112">
        <v>27</v>
      </c>
      <c r="T30" s="134">
        <v>6733</v>
      </c>
      <c r="U30" s="134">
        <v>5758</v>
      </c>
      <c r="V30" s="108">
        <v>4155</v>
      </c>
      <c r="W30" s="108">
        <v>2571</v>
      </c>
      <c r="X30" s="108">
        <v>1503</v>
      </c>
      <c r="Y30" s="85">
        <v>540</v>
      </c>
      <c r="Z30" s="85">
        <v>155</v>
      </c>
      <c r="AA30" s="111">
        <v>17</v>
      </c>
      <c r="AB30" s="110">
        <v>517</v>
      </c>
      <c r="AC30" s="117">
        <v>11829</v>
      </c>
      <c r="AD30" s="109">
        <v>14.1</v>
      </c>
      <c r="AE30" s="117">
        <v>50839</v>
      </c>
      <c r="AF30" s="109">
        <v>60.5</v>
      </c>
      <c r="AG30" s="117">
        <v>21432</v>
      </c>
      <c r="AH30" s="116">
        <v>25.5</v>
      </c>
    </row>
    <row r="31" spans="1:36" s="89" customFormat="1" x14ac:dyDescent="0.15">
      <c r="B31" s="132"/>
      <c r="C31" s="112">
        <v>2</v>
      </c>
      <c r="D31" s="108">
        <v>84364</v>
      </c>
      <c r="E31" s="134">
        <v>3144</v>
      </c>
      <c r="F31" s="108">
        <v>3704</v>
      </c>
      <c r="G31" s="108">
        <v>4118</v>
      </c>
      <c r="H31" s="108">
        <v>4129</v>
      </c>
      <c r="I31" s="108">
        <v>4122</v>
      </c>
      <c r="J31" s="108">
        <v>3947</v>
      </c>
      <c r="K31" s="108">
        <v>4248</v>
      </c>
      <c r="L31" s="108">
        <v>4693</v>
      </c>
      <c r="M31" s="108">
        <v>5794</v>
      </c>
      <c r="N31" s="108">
        <v>6991</v>
      </c>
      <c r="O31" s="108">
        <v>5749</v>
      </c>
      <c r="P31" s="108">
        <v>4879</v>
      </c>
      <c r="Q31" s="114">
        <v>4627</v>
      </c>
      <c r="R31" s="131"/>
      <c r="S31" s="112">
        <v>2</v>
      </c>
      <c r="T31" s="108">
        <v>5337</v>
      </c>
      <c r="U31" s="108">
        <v>6339</v>
      </c>
      <c r="V31" s="108">
        <v>5248</v>
      </c>
      <c r="W31" s="108">
        <v>3573</v>
      </c>
      <c r="X31" s="108">
        <v>1882</v>
      </c>
      <c r="Y31" s="85">
        <v>855</v>
      </c>
      <c r="Z31" s="85">
        <v>195</v>
      </c>
      <c r="AA31" s="111">
        <v>32</v>
      </c>
      <c r="AB31" s="110">
        <v>758</v>
      </c>
      <c r="AC31" s="108">
        <v>10966</v>
      </c>
      <c r="AD31" s="85">
        <v>13.1</v>
      </c>
      <c r="AE31" s="108">
        <v>49179</v>
      </c>
      <c r="AF31" s="85">
        <v>58.8</v>
      </c>
      <c r="AG31" s="108">
        <v>23461</v>
      </c>
      <c r="AH31" s="107">
        <v>28.1</v>
      </c>
    </row>
    <row r="32" spans="1:36" s="89" customFormat="1" x14ac:dyDescent="0.15">
      <c r="B32" s="115"/>
      <c r="C32" s="129"/>
      <c r="D32" s="123"/>
      <c r="E32" s="130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8"/>
      <c r="R32" s="113"/>
      <c r="S32" s="129"/>
      <c r="T32" s="125"/>
      <c r="U32" s="125"/>
      <c r="V32" s="125"/>
      <c r="W32" s="125"/>
      <c r="X32" s="125"/>
      <c r="Y32" s="125"/>
      <c r="Z32" s="125"/>
      <c r="AA32" s="127"/>
      <c r="AB32" s="126"/>
      <c r="AC32" s="125"/>
      <c r="AD32" s="124"/>
      <c r="AE32" s="123"/>
      <c r="AF32" s="124"/>
      <c r="AG32" s="123"/>
      <c r="AH32" s="122"/>
    </row>
    <row r="33" spans="2:36" s="89" customFormat="1" x14ac:dyDescent="0.15">
      <c r="B33" s="115" t="s">
        <v>33</v>
      </c>
      <c r="C33" s="112">
        <v>22</v>
      </c>
      <c r="D33" s="123">
        <v>25466</v>
      </c>
      <c r="E33" s="123">
        <v>1219</v>
      </c>
      <c r="F33" s="123">
        <v>1177</v>
      </c>
      <c r="G33" s="123">
        <v>1224</v>
      </c>
      <c r="H33" s="123">
        <v>1164</v>
      </c>
      <c r="I33" s="123">
        <v>1268</v>
      </c>
      <c r="J33" s="123">
        <v>1513</v>
      </c>
      <c r="K33" s="123">
        <v>1704</v>
      </c>
      <c r="L33" s="123">
        <v>1912</v>
      </c>
      <c r="M33" s="123">
        <v>1648</v>
      </c>
      <c r="N33" s="123">
        <v>1445</v>
      </c>
      <c r="O33" s="123">
        <v>1467</v>
      </c>
      <c r="P33" s="125">
        <v>1640</v>
      </c>
      <c r="Q33" s="128">
        <v>2211</v>
      </c>
      <c r="R33" s="113" t="s">
        <v>33</v>
      </c>
      <c r="S33" s="112">
        <v>22</v>
      </c>
      <c r="T33" s="125">
        <v>1793</v>
      </c>
      <c r="U33" s="125">
        <v>1497</v>
      </c>
      <c r="V33" s="125">
        <v>1113</v>
      </c>
      <c r="W33" s="125">
        <v>769</v>
      </c>
      <c r="X33" s="125">
        <v>416</v>
      </c>
      <c r="Y33" s="125">
        <v>178</v>
      </c>
      <c r="Z33" s="125">
        <v>67</v>
      </c>
      <c r="AA33" s="127">
        <v>11</v>
      </c>
      <c r="AB33" s="126">
        <v>30</v>
      </c>
      <c r="AC33" s="125">
        <v>3620</v>
      </c>
      <c r="AD33" s="124">
        <v>14.2</v>
      </c>
      <c r="AE33" s="123">
        <v>15972</v>
      </c>
      <c r="AF33" s="124">
        <v>62.8</v>
      </c>
      <c r="AG33" s="123">
        <v>5844</v>
      </c>
      <c r="AH33" s="122">
        <v>23</v>
      </c>
    </row>
    <row r="34" spans="2:36" s="89" customFormat="1" x14ac:dyDescent="0.15">
      <c r="B34" s="132"/>
      <c r="C34" s="112">
        <v>27</v>
      </c>
      <c r="D34" s="120">
        <v>27747</v>
      </c>
      <c r="E34" s="120">
        <v>1739</v>
      </c>
      <c r="F34" s="120">
        <v>1501</v>
      </c>
      <c r="G34" s="120">
        <v>1236</v>
      </c>
      <c r="H34" s="120">
        <v>1199</v>
      </c>
      <c r="I34" s="120">
        <v>1110</v>
      </c>
      <c r="J34" s="120">
        <v>1426</v>
      </c>
      <c r="K34" s="120">
        <v>1942</v>
      </c>
      <c r="L34" s="120">
        <v>2089</v>
      </c>
      <c r="M34" s="120">
        <v>2090</v>
      </c>
      <c r="N34" s="120">
        <v>1698</v>
      </c>
      <c r="O34" s="120">
        <v>1450</v>
      </c>
      <c r="P34" s="120">
        <v>1462</v>
      </c>
      <c r="Q34" s="121">
        <v>1650</v>
      </c>
      <c r="R34" s="131"/>
      <c r="S34" s="112">
        <v>27</v>
      </c>
      <c r="T34" s="120">
        <v>2164</v>
      </c>
      <c r="U34" s="120">
        <v>1714</v>
      </c>
      <c r="V34" s="117">
        <v>1376</v>
      </c>
      <c r="W34" s="117">
        <v>963</v>
      </c>
      <c r="X34" s="117">
        <v>567</v>
      </c>
      <c r="Y34" s="117">
        <v>241</v>
      </c>
      <c r="Z34" s="117">
        <v>58</v>
      </c>
      <c r="AA34" s="119">
        <v>13</v>
      </c>
      <c r="AB34" s="118">
        <v>59</v>
      </c>
      <c r="AC34" s="117">
        <v>4476</v>
      </c>
      <c r="AD34" s="109">
        <v>16.2</v>
      </c>
      <c r="AE34" s="117">
        <v>16116</v>
      </c>
      <c r="AF34" s="109">
        <v>58.2</v>
      </c>
      <c r="AG34" s="117">
        <v>7096</v>
      </c>
      <c r="AH34" s="116">
        <v>25.6</v>
      </c>
    </row>
    <row r="35" spans="2:36" s="89" customFormat="1" x14ac:dyDescent="0.15">
      <c r="B35" s="132"/>
      <c r="C35" s="112">
        <v>2</v>
      </c>
      <c r="D35" s="108">
        <v>28383</v>
      </c>
      <c r="E35" s="134">
        <v>1405</v>
      </c>
      <c r="F35" s="108">
        <v>1890</v>
      </c>
      <c r="G35" s="108">
        <v>1522</v>
      </c>
      <c r="H35" s="108">
        <v>1218</v>
      </c>
      <c r="I35" s="108">
        <v>1091</v>
      </c>
      <c r="J35" s="108">
        <v>1009</v>
      </c>
      <c r="K35" s="108">
        <v>1573</v>
      </c>
      <c r="L35" s="108">
        <v>2052</v>
      </c>
      <c r="M35" s="108">
        <v>2137</v>
      </c>
      <c r="N35" s="108">
        <v>2151</v>
      </c>
      <c r="O35" s="108">
        <v>1693</v>
      </c>
      <c r="P35" s="108">
        <v>1427</v>
      </c>
      <c r="Q35" s="114">
        <v>1486</v>
      </c>
      <c r="R35" s="131"/>
      <c r="S35" s="112">
        <v>2</v>
      </c>
      <c r="T35" s="108">
        <v>1589</v>
      </c>
      <c r="U35" s="108">
        <v>2033</v>
      </c>
      <c r="V35" s="108">
        <v>1550</v>
      </c>
      <c r="W35" s="108">
        <v>1170</v>
      </c>
      <c r="X35" s="85">
        <v>721</v>
      </c>
      <c r="Y35" s="85">
        <v>348</v>
      </c>
      <c r="Z35" s="85">
        <v>89</v>
      </c>
      <c r="AA35" s="111">
        <v>13</v>
      </c>
      <c r="AB35" s="110">
        <v>216</v>
      </c>
      <c r="AC35" s="108">
        <v>4817</v>
      </c>
      <c r="AD35" s="85">
        <v>17.100000000000001</v>
      </c>
      <c r="AE35" s="108">
        <v>15837</v>
      </c>
      <c r="AF35" s="85">
        <v>56.2</v>
      </c>
      <c r="AG35" s="108">
        <v>7513</v>
      </c>
      <c r="AH35" s="107">
        <v>26.7</v>
      </c>
    </row>
    <row r="36" spans="2:36" s="89" customFormat="1" x14ac:dyDescent="0.15">
      <c r="B36" s="115"/>
      <c r="C36" s="129"/>
      <c r="D36" s="123"/>
      <c r="E36" s="130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8"/>
      <c r="R36" s="113"/>
      <c r="S36" s="129"/>
      <c r="T36" s="125"/>
      <c r="U36" s="125"/>
      <c r="V36" s="125"/>
      <c r="W36" s="125"/>
      <c r="X36" s="125"/>
      <c r="Y36" s="125"/>
      <c r="Z36" s="125"/>
      <c r="AA36" s="127"/>
      <c r="AB36" s="126"/>
      <c r="AC36" s="125"/>
      <c r="AD36" s="124"/>
      <c r="AE36" s="123"/>
      <c r="AF36" s="124"/>
      <c r="AG36" s="123"/>
      <c r="AH36" s="122"/>
    </row>
    <row r="37" spans="2:36" s="89" customFormat="1" x14ac:dyDescent="0.15">
      <c r="B37" s="115" t="s">
        <v>60</v>
      </c>
      <c r="C37" s="112">
        <v>22</v>
      </c>
      <c r="D37" s="123">
        <v>49800</v>
      </c>
      <c r="E37" s="123">
        <v>2271</v>
      </c>
      <c r="F37" s="123">
        <v>2493</v>
      </c>
      <c r="G37" s="123">
        <v>2842</v>
      </c>
      <c r="H37" s="123">
        <v>2665</v>
      </c>
      <c r="I37" s="123">
        <v>2731</v>
      </c>
      <c r="J37" s="123">
        <v>3053</v>
      </c>
      <c r="K37" s="123">
        <v>3280</v>
      </c>
      <c r="L37" s="123">
        <v>4181</v>
      </c>
      <c r="M37" s="123">
        <v>3593</v>
      </c>
      <c r="N37" s="123">
        <v>3207</v>
      </c>
      <c r="O37" s="123">
        <v>2702</v>
      </c>
      <c r="P37" s="123">
        <v>2928</v>
      </c>
      <c r="Q37" s="128">
        <v>3837</v>
      </c>
      <c r="R37" s="113" t="s">
        <v>60</v>
      </c>
      <c r="S37" s="112">
        <v>22</v>
      </c>
      <c r="T37" s="125">
        <v>3152</v>
      </c>
      <c r="U37" s="125">
        <v>2630</v>
      </c>
      <c r="V37" s="125">
        <v>1850</v>
      </c>
      <c r="W37" s="125">
        <v>1240</v>
      </c>
      <c r="X37" s="125">
        <v>694</v>
      </c>
      <c r="Y37" s="125">
        <v>253</v>
      </c>
      <c r="Z37" s="125">
        <v>79</v>
      </c>
      <c r="AA37" s="127">
        <v>14</v>
      </c>
      <c r="AB37" s="126">
        <v>105</v>
      </c>
      <c r="AC37" s="125">
        <v>7606</v>
      </c>
      <c r="AD37" s="124">
        <v>15.3</v>
      </c>
      <c r="AE37" s="123">
        <v>32177</v>
      </c>
      <c r="AF37" s="124">
        <v>64.7</v>
      </c>
      <c r="AG37" s="123">
        <v>9912</v>
      </c>
      <c r="AH37" s="122">
        <v>19.899999999999999</v>
      </c>
    </row>
    <row r="38" spans="2:36" s="89" customFormat="1" x14ac:dyDescent="0.15">
      <c r="B38" s="132"/>
      <c r="C38" s="112">
        <v>27</v>
      </c>
      <c r="D38" s="120">
        <v>49230</v>
      </c>
      <c r="E38" s="120">
        <v>2096</v>
      </c>
      <c r="F38" s="120">
        <v>2322</v>
      </c>
      <c r="G38" s="120">
        <v>2495</v>
      </c>
      <c r="H38" s="120">
        <v>2733</v>
      </c>
      <c r="I38" s="120">
        <v>2520</v>
      </c>
      <c r="J38" s="120">
        <v>2617</v>
      </c>
      <c r="K38" s="120">
        <v>2810</v>
      </c>
      <c r="L38" s="120">
        <v>3181</v>
      </c>
      <c r="M38" s="120">
        <v>4042</v>
      </c>
      <c r="N38" s="120">
        <v>3454</v>
      </c>
      <c r="O38" s="120">
        <v>3125</v>
      </c>
      <c r="P38" s="120">
        <v>2601</v>
      </c>
      <c r="Q38" s="121">
        <v>2874</v>
      </c>
      <c r="R38" s="131"/>
      <c r="S38" s="112">
        <v>27</v>
      </c>
      <c r="T38" s="120">
        <v>3679</v>
      </c>
      <c r="U38" s="120">
        <v>2971</v>
      </c>
      <c r="V38" s="117">
        <v>2351</v>
      </c>
      <c r="W38" s="117">
        <v>1531</v>
      </c>
      <c r="X38" s="117">
        <v>894</v>
      </c>
      <c r="Y38" s="117">
        <v>382</v>
      </c>
      <c r="Z38" s="117">
        <v>99</v>
      </c>
      <c r="AA38" s="119">
        <v>14</v>
      </c>
      <c r="AB38" s="118">
        <v>439</v>
      </c>
      <c r="AC38" s="117">
        <v>6913</v>
      </c>
      <c r="AD38" s="109">
        <v>14.2</v>
      </c>
      <c r="AE38" s="117">
        <v>29957</v>
      </c>
      <c r="AF38" s="109">
        <v>61.4</v>
      </c>
      <c r="AG38" s="117">
        <v>11921</v>
      </c>
      <c r="AH38" s="116">
        <v>24.4</v>
      </c>
    </row>
    <row r="39" spans="2:36" s="89" customFormat="1" x14ac:dyDescent="0.15">
      <c r="B39" s="132"/>
      <c r="C39" s="112">
        <v>2</v>
      </c>
      <c r="D39" s="108">
        <v>49596</v>
      </c>
      <c r="E39" s="134">
        <v>2028</v>
      </c>
      <c r="F39" s="108">
        <v>2285</v>
      </c>
      <c r="G39" s="108">
        <v>2388</v>
      </c>
      <c r="H39" s="108">
        <v>2427</v>
      </c>
      <c r="I39" s="108">
        <v>2574</v>
      </c>
      <c r="J39" s="108">
        <v>2540</v>
      </c>
      <c r="K39" s="108">
        <v>2734</v>
      </c>
      <c r="L39" s="108">
        <v>2878</v>
      </c>
      <c r="M39" s="108">
        <v>3299</v>
      </c>
      <c r="N39" s="108">
        <v>4079</v>
      </c>
      <c r="O39" s="108">
        <v>3476</v>
      </c>
      <c r="P39" s="108">
        <v>3022</v>
      </c>
      <c r="Q39" s="114">
        <v>2537</v>
      </c>
      <c r="R39" s="131"/>
      <c r="S39" s="112">
        <v>2</v>
      </c>
      <c r="T39" s="108">
        <v>2801</v>
      </c>
      <c r="U39" s="108">
        <v>3489</v>
      </c>
      <c r="V39" s="108">
        <v>2720</v>
      </c>
      <c r="W39" s="108">
        <v>2004</v>
      </c>
      <c r="X39" s="108">
        <v>1139</v>
      </c>
      <c r="Y39" s="85">
        <v>517</v>
      </c>
      <c r="Z39" s="85">
        <v>150</v>
      </c>
      <c r="AA39" s="111">
        <v>16</v>
      </c>
      <c r="AB39" s="110">
        <v>493</v>
      </c>
      <c r="AC39" s="108">
        <v>6701</v>
      </c>
      <c r="AD39" s="85">
        <v>13.6</v>
      </c>
      <c r="AE39" s="108">
        <v>29566</v>
      </c>
      <c r="AF39" s="85">
        <v>60.2</v>
      </c>
      <c r="AG39" s="108">
        <v>12836</v>
      </c>
      <c r="AH39" s="107">
        <v>26.1</v>
      </c>
      <c r="AJ39" s="133"/>
    </row>
    <row r="40" spans="2:36" s="89" customFormat="1" x14ac:dyDescent="0.15">
      <c r="B40" s="115"/>
      <c r="C40" s="129"/>
      <c r="D40" s="123"/>
      <c r="E40" s="130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8"/>
      <c r="R40" s="113"/>
      <c r="S40" s="129"/>
      <c r="T40" s="125"/>
      <c r="U40" s="125"/>
      <c r="V40" s="125"/>
      <c r="W40" s="125"/>
      <c r="X40" s="125"/>
      <c r="Y40" s="125"/>
      <c r="Z40" s="125"/>
      <c r="AA40" s="127"/>
      <c r="AB40" s="126"/>
      <c r="AC40" s="125"/>
      <c r="AD40" s="124"/>
      <c r="AE40" s="123"/>
      <c r="AF40" s="124"/>
      <c r="AG40" s="123"/>
      <c r="AH40" s="122"/>
    </row>
    <row r="41" spans="2:36" s="89" customFormat="1" x14ac:dyDescent="0.15">
      <c r="B41" s="115" t="s">
        <v>59</v>
      </c>
      <c r="C41" s="112">
        <v>22</v>
      </c>
      <c r="D41" s="123">
        <v>20549</v>
      </c>
      <c r="E41" s="123">
        <v>594</v>
      </c>
      <c r="F41" s="123">
        <v>710</v>
      </c>
      <c r="G41" s="123">
        <v>899</v>
      </c>
      <c r="H41" s="123">
        <v>990</v>
      </c>
      <c r="I41" s="123">
        <v>1195</v>
      </c>
      <c r="J41" s="123">
        <v>928</v>
      </c>
      <c r="K41" s="123">
        <v>938</v>
      </c>
      <c r="L41" s="123">
        <v>1069</v>
      </c>
      <c r="M41" s="123">
        <v>1087</v>
      </c>
      <c r="N41" s="123">
        <v>1363</v>
      </c>
      <c r="O41" s="123">
        <v>1341</v>
      </c>
      <c r="P41" s="125">
        <v>1532</v>
      </c>
      <c r="Q41" s="128">
        <v>1801</v>
      </c>
      <c r="R41" s="113" t="s">
        <v>59</v>
      </c>
      <c r="S41" s="112">
        <v>22</v>
      </c>
      <c r="T41" s="125">
        <v>1449</v>
      </c>
      <c r="U41" s="125">
        <v>1428</v>
      </c>
      <c r="V41" s="125">
        <v>1350</v>
      </c>
      <c r="W41" s="125">
        <v>1027</v>
      </c>
      <c r="X41" s="125">
        <v>543</v>
      </c>
      <c r="Y41" s="125">
        <v>215</v>
      </c>
      <c r="Z41" s="125">
        <v>62</v>
      </c>
      <c r="AA41" s="127">
        <v>7</v>
      </c>
      <c r="AB41" s="126">
        <v>21</v>
      </c>
      <c r="AC41" s="125">
        <v>2203</v>
      </c>
      <c r="AD41" s="124">
        <v>10.7</v>
      </c>
      <c r="AE41" s="123">
        <v>12244</v>
      </c>
      <c r="AF41" s="124">
        <v>59.6</v>
      </c>
      <c r="AG41" s="123">
        <v>6081</v>
      </c>
      <c r="AH41" s="122">
        <v>29.6</v>
      </c>
    </row>
    <row r="42" spans="2:36" s="89" customFormat="1" x14ac:dyDescent="0.15">
      <c r="B42" s="132"/>
      <c r="C42" s="112">
        <v>27</v>
      </c>
      <c r="D42" s="120">
        <v>18707</v>
      </c>
      <c r="E42" s="120">
        <v>512</v>
      </c>
      <c r="F42" s="120">
        <v>619</v>
      </c>
      <c r="G42" s="120">
        <v>692</v>
      </c>
      <c r="H42" s="120">
        <v>858</v>
      </c>
      <c r="I42" s="120">
        <v>914</v>
      </c>
      <c r="J42" s="120">
        <v>798</v>
      </c>
      <c r="K42" s="120">
        <v>798</v>
      </c>
      <c r="L42" s="120">
        <v>838</v>
      </c>
      <c r="M42" s="120">
        <v>1030</v>
      </c>
      <c r="N42" s="120">
        <v>1037</v>
      </c>
      <c r="O42" s="120">
        <v>1297</v>
      </c>
      <c r="P42" s="120">
        <v>1325</v>
      </c>
      <c r="Q42" s="121">
        <v>1517</v>
      </c>
      <c r="R42" s="131"/>
      <c r="S42" s="112">
        <v>27</v>
      </c>
      <c r="T42" s="120">
        <v>1739</v>
      </c>
      <c r="U42" s="120">
        <v>1362</v>
      </c>
      <c r="V42" s="117">
        <v>1242</v>
      </c>
      <c r="W42" s="117">
        <v>1073</v>
      </c>
      <c r="X42" s="117">
        <v>671</v>
      </c>
      <c r="Y42" s="117">
        <v>261</v>
      </c>
      <c r="Z42" s="117">
        <v>75</v>
      </c>
      <c r="AA42" s="119">
        <v>15</v>
      </c>
      <c r="AB42" s="118">
        <v>34</v>
      </c>
      <c r="AC42" s="117">
        <v>1823</v>
      </c>
      <c r="AD42" s="109">
        <v>9.8000000000000007</v>
      </c>
      <c r="AE42" s="117">
        <v>10412</v>
      </c>
      <c r="AF42" s="109">
        <v>55.8</v>
      </c>
      <c r="AG42" s="117">
        <v>6438</v>
      </c>
      <c r="AH42" s="116">
        <v>34.5</v>
      </c>
    </row>
    <row r="43" spans="2:36" s="89" customFormat="1" x14ac:dyDescent="0.15">
      <c r="B43" s="132"/>
      <c r="C43" s="112">
        <v>2</v>
      </c>
      <c r="D43" s="108">
        <v>16617</v>
      </c>
      <c r="E43" s="88">
        <v>343</v>
      </c>
      <c r="F43" s="85">
        <v>523</v>
      </c>
      <c r="G43" s="85">
        <v>605</v>
      </c>
      <c r="H43" s="85">
        <v>607</v>
      </c>
      <c r="I43" s="85">
        <v>707</v>
      </c>
      <c r="J43" s="85">
        <v>549</v>
      </c>
      <c r="K43" s="85">
        <v>673</v>
      </c>
      <c r="L43" s="85">
        <v>718</v>
      </c>
      <c r="M43" s="85">
        <v>805</v>
      </c>
      <c r="N43" s="108">
        <v>1000</v>
      </c>
      <c r="O43" s="85">
        <v>999</v>
      </c>
      <c r="P43" s="108">
        <v>1270</v>
      </c>
      <c r="Q43" s="114">
        <v>1286</v>
      </c>
      <c r="R43" s="131"/>
      <c r="S43" s="112">
        <v>2</v>
      </c>
      <c r="T43" s="108">
        <v>1435</v>
      </c>
      <c r="U43" s="108">
        <v>1601</v>
      </c>
      <c r="V43" s="108">
        <v>1214</v>
      </c>
      <c r="W43" s="108">
        <v>1016</v>
      </c>
      <c r="X43" s="85">
        <v>763</v>
      </c>
      <c r="Y43" s="85">
        <v>313</v>
      </c>
      <c r="Z43" s="85">
        <v>91</v>
      </c>
      <c r="AA43" s="111">
        <v>18</v>
      </c>
      <c r="AB43" s="110">
        <v>81</v>
      </c>
      <c r="AC43" s="108">
        <v>1471</v>
      </c>
      <c r="AD43" s="85">
        <v>8.9</v>
      </c>
      <c r="AE43" s="108">
        <v>8614</v>
      </c>
      <c r="AF43" s="85">
        <v>52.1</v>
      </c>
      <c r="AG43" s="108">
        <v>6451</v>
      </c>
      <c r="AH43" s="116">
        <v>39</v>
      </c>
    </row>
    <row r="44" spans="2:36" s="89" customFormat="1" x14ac:dyDescent="0.15">
      <c r="B44" s="115"/>
      <c r="C44" s="129"/>
      <c r="D44" s="123"/>
      <c r="E44" s="130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8"/>
      <c r="R44" s="113"/>
      <c r="S44" s="129"/>
      <c r="T44" s="125"/>
      <c r="U44" s="125"/>
      <c r="V44" s="125"/>
      <c r="W44" s="125"/>
      <c r="X44" s="125"/>
      <c r="Y44" s="125"/>
      <c r="Z44" s="125"/>
      <c r="AA44" s="127"/>
      <c r="AB44" s="126"/>
      <c r="AC44" s="125"/>
      <c r="AD44" s="124"/>
      <c r="AE44" s="123"/>
      <c r="AF44" s="124"/>
      <c r="AG44" s="123"/>
      <c r="AH44" s="122"/>
    </row>
    <row r="45" spans="2:36" s="89" customFormat="1" x14ac:dyDescent="0.15">
      <c r="B45" s="115" t="s">
        <v>45</v>
      </c>
      <c r="C45" s="112">
        <v>22</v>
      </c>
      <c r="D45" s="123">
        <v>25178</v>
      </c>
      <c r="E45" s="123">
        <v>856</v>
      </c>
      <c r="F45" s="123">
        <v>1075</v>
      </c>
      <c r="G45" s="123">
        <v>1246</v>
      </c>
      <c r="H45" s="123">
        <v>1988</v>
      </c>
      <c r="I45" s="123">
        <v>2372</v>
      </c>
      <c r="J45" s="123">
        <v>1149</v>
      </c>
      <c r="K45" s="123">
        <v>1230</v>
      </c>
      <c r="L45" s="123">
        <v>1596</v>
      </c>
      <c r="M45" s="123">
        <v>1459</v>
      </c>
      <c r="N45" s="123">
        <v>1563</v>
      </c>
      <c r="O45" s="123">
        <v>1455</v>
      </c>
      <c r="P45" s="123">
        <v>1580</v>
      </c>
      <c r="Q45" s="128">
        <v>1952</v>
      </c>
      <c r="R45" s="113" t="s">
        <v>45</v>
      </c>
      <c r="S45" s="112">
        <v>22</v>
      </c>
      <c r="T45" s="125">
        <v>1557</v>
      </c>
      <c r="U45" s="125">
        <v>1318</v>
      </c>
      <c r="V45" s="125">
        <v>1133</v>
      </c>
      <c r="W45" s="125">
        <v>805</v>
      </c>
      <c r="X45" s="125">
        <v>490</v>
      </c>
      <c r="Y45" s="125">
        <v>189</v>
      </c>
      <c r="Z45" s="125">
        <v>41</v>
      </c>
      <c r="AA45" s="127">
        <v>6</v>
      </c>
      <c r="AB45" s="126">
        <v>118</v>
      </c>
      <c r="AC45" s="125">
        <v>3177</v>
      </c>
      <c r="AD45" s="124">
        <v>12.7</v>
      </c>
      <c r="AE45" s="123">
        <v>16344</v>
      </c>
      <c r="AF45" s="124">
        <v>65.2</v>
      </c>
      <c r="AG45" s="123">
        <v>5539</v>
      </c>
      <c r="AH45" s="122">
        <v>22.1</v>
      </c>
    </row>
    <row r="46" spans="2:36" s="89" customFormat="1" x14ac:dyDescent="0.15">
      <c r="B46" s="132"/>
      <c r="C46" s="112">
        <v>27</v>
      </c>
      <c r="D46" s="120">
        <v>23575</v>
      </c>
      <c r="E46" s="120">
        <v>726</v>
      </c>
      <c r="F46" s="120">
        <v>857</v>
      </c>
      <c r="G46" s="120">
        <v>1065</v>
      </c>
      <c r="H46" s="120">
        <v>1636</v>
      </c>
      <c r="I46" s="120">
        <v>1904</v>
      </c>
      <c r="J46" s="120">
        <v>1013</v>
      </c>
      <c r="K46" s="120">
        <v>983</v>
      </c>
      <c r="L46" s="120">
        <v>1200</v>
      </c>
      <c r="M46" s="120">
        <v>1545</v>
      </c>
      <c r="N46" s="120">
        <v>1421</v>
      </c>
      <c r="O46" s="120">
        <v>1546</v>
      </c>
      <c r="P46" s="120">
        <v>1439</v>
      </c>
      <c r="Q46" s="121">
        <v>1567</v>
      </c>
      <c r="R46" s="131"/>
      <c r="S46" s="112">
        <v>27</v>
      </c>
      <c r="T46" s="120">
        <v>1896</v>
      </c>
      <c r="U46" s="120">
        <v>1461</v>
      </c>
      <c r="V46" s="117">
        <v>1218</v>
      </c>
      <c r="W46" s="117">
        <v>939</v>
      </c>
      <c r="X46" s="117">
        <v>601</v>
      </c>
      <c r="Y46" s="117">
        <v>266</v>
      </c>
      <c r="Z46" s="117">
        <v>60</v>
      </c>
      <c r="AA46" s="119">
        <v>9</v>
      </c>
      <c r="AB46" s="118">
        <v>223</v>
      </c>
      <c r="AC46" s="117">
        <v>2648</v>
      </c>
      <c r="AD46" s="109">
        <v>11.3</v>
      </c>
      <c r="AE46" s="117">
        <v>14254</v>
      </c>
      <c r="AF46" s="109">
        <v>61</v>
      </c>
      <c r="AG46" s="117">
        <v>6450</v>
      </c>
      <c r="AH46" s="116">
        <v>27.6</v>
      </c>
    </row>
    <row r="47" spans="2:36" s="89" customFormat="1" x14ac:dyDescent="0.15">
      <c r="B47" s="132"/>
      <c r="C47" s="112">
        <v>2</v>
      </c>
      <c r="D47" s="108">
        <v>22496</v>
      </c>
      <c r="E47" s="85">
        <v>579</v>
      </c>
      <c r="F47" s="85">
        <v>770</v>
      </c>
      <c r="G47" s="85">
        <v>867</v>
      </c>
      <c r="H47" s="108">
        <v>1382</v>
      </c>
      <c r="I47" s="108">
        <v>1651</v>
      </c>
      <c r="J47" s="85">
        <v>853</v>
      </c>
      <c r="K47" s="85">
        <v>868</v>
      </c>
      <c r="L47" s="85">
        <v>993</v>
      </c>
      <c r="M47" s="108">
        <v>1230</v>
      </c>
      <c r="N47" s="108">
        <v>1536</v>
      </c>
      <c r="O47" s="108">
        <v>1442</v>
      </c>
      <c r="P47" s="108">
        <v>1553</v>
      </c>
      <c r="Q47" s="114">
        <v>1463</v>
      </c>
      <c r="R47" s="131"/>
      <c r="S47" s="112">
        <v>2</v>
      </c>
      <c r="T47" s="108">
        <v>1520</v>
      </c>
      <c r="U47" s="108">
        <v>1807</v>
      </c>
      <c r="V47" s="108">
        <v>1351</v>
      </c>
      <c r="W47" s="108">
        <v>1012</v>
      </c>
      <c r="X47" s="85">
        <v>686</v>
      </c>
      <c r="Y47" s="85">
        <v>347</v>
      </c>
      <c r="Z47" s="85">
        <v>83</v>
      </c>
      <c r="AA47" s="111">
        <v>14</v>
      </c>
      <c r="AB47" s="110">
        <v>489</v>
      </c>
      <c r="AC47" s="108">
        <v>2216</v>
      </c>
      <c r="AD47" s="85">
        <v>10.1</v>
      </c>
      <c r="AE47" s="108">
        <v>12971</v>
      </c>
      <c r="AF47" s="85">
        <v>58.9</v>
      </c>
      <c r="AG47" s="108">
        <v>6820</v>
      </c>
      <c r="AH47" s="116">
        <v>31</v>
      </c>
    </row>
    <row r="48" spans="2:36" s="89" customFormat="1" x14ac:dyDescent="0.15">
      <c r="B48" s="115"/>
      <c r="C48" s="129"/>
      <c r="D48" s="123"/>
      <c r="E48" s="130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8"/>
      <c r="R48" s="113"/>
      <c r="S48" s="129"/>
      <c r="T48" s="125"/>
      <c r="U48" s="125"/>
      <c r="V48" s="125"/>
      <c r="W48" s="125"/>
      <c r="X48" s="125"/>
      <c r="Y48" s="125"/>
      <c r="Z48" s="125"/>
      <c r="AA48" s="127"/>
      <c r="AB48" s="126"/>
      <c r="AC48" s="125"/>
      <c r="AD48" s="124"/>
      <c r="AE48" s="123"/>
      <c r="AF48" s="124"/>
      <c r="AG48" s="123"/>
      <c r="AH48" s="122"/>
    </row>
    <row r="49" spans="2:34" s="89" customFormat="1" x14ac:dyDescent="0.15">
      <c r="B49" s="115" t="s">
        <v>46</v>
      </c>
      <c r="C49" s="112">
        <v>22</v>
      </c>
      <c r="D49" s="123">
        <v>42408</v>
      </c>
      <c r="E49" s="123">
        <v>2072</v>
      </c>
      <c r="F49" s="123">
        <v>2258</v>
      </c>
      <c r="G49" s="123">
        <v>2283</v>
      </c>
      <c r="H49" s="123">
        <v>2111</v>
      </c>
      <c r="I49" s="123">
        <v>2396</v>
      </c>
      <c r="J49" s="123">
        <v>2413</v>
      </c>
      <c r="K49" s="123">
        <v>2812</v>
      </c>
      <c r="L49" s="123">
        <v>3594</v>
      </c>
      <c r="M49" s="123">
        <v>3140</v>
      </c>
      <c r="N49" s="123">
        <v>2651</v>
      </c>
      <c r="O49" s="123">
        <v>2241</v>
      </c>
      <c r="P49" s="123">
        <v>2595</v>
      </c>
      <c r="Q49" s="128">
        <v>3370</v>
      </c>
      <c r="R49" s="113" t="s">
        <v>46</v>
      </c>
      <c r="S49" s="112">
        <v>22</v>
      </c>
      <c r="T49" s="125">
        <v>2976</v>
      </c>
      <c r="U49" s="125">
        <v>2067</v>
      </c>
      <c r="V49" s="125">
        <v>1466</v>
      </c>
      <c r="W49" s="125">
        <v>1040</v>
      </c>
      <c r="X49" s="125">
        <v>539</v>
      </c>
      <c r="Y49" s="125">
        <v>224</v>
      </c>
      <c r="Z49" s="125">
        <v>54</v>
      </c>
      <c r="AA49" s="127">
        <v>7</v>
      </c>
      <c r="AB49" s="126">
        <v>99</v>
      </c>
      <c r="AC49" s="125">
        <v>6613</v>
      </c>
      <c r="AD49" s="124">
        <v>15.6</v>
      </c>
      <c r="AE49" s="123">
        <v>27323</v>
      </c>
      <c r="AF49" s="124">
        <v>64.599999999999994</v>
      </c>
      <c r="AG49" s="123">
        <v>8373</v>
      </c>
      <c r="AH49" s="122">
        <v>19.8</v>
      </c>
    </row>
    <row r="50" spans="2:34" s="89" customFormat="1" x14ac:dyDescent="0.15">
      <c r="B50" s="115"/>
      <c r="C50" s="112">
        <v>27</v>
      </c>
      <c r="D50" s="120">
        <v>42473</v>
      </c>
      <c r="E50" s="120">
        <v>1902</v>
      </c>
      <c r="F50" s="120">
        <v>2076</v>
      </c>
      <c r="G50" s="120">
        <v>2264</v>
      </c>
      <c r="H50" s="120">
        <v>2361</v>
      </c>
      <c r="I50" s="120">
        <v>2161</v>
      </c>
      <c r="J50" s="120">
        <v>2336</v>
      </c>
      <c r="K50" s="120">
        <v>2468</v>
      </c>
      <c r="L50" s="120">
        <v>2763</v>
      </c>
      <c r="M50" s="120">
        <v>3537</v>
      </c>
      <c r="N50" s="120">
        <v>3079</v>
      </c>
      <c r="O50" s="120">
        <v>2609</v>
      </c>
      <c r="P50" s="120">
        <v>2160</v>
      </c>
      <c r="Q50" s="121">
        <v>2460</v>
      </c>
      <c r="R50" s="113"/>
      <c r="S50" s="112">
        <v>27</v>
      </c>
      <c r="T50" s="120">
        <v>3186</v>
      </c>
      <c r="U50" s="120">
        <v>2770</v>
      </c>
      <c r="V50" s="117">
        <v>1860</v>
      </c>
      <c r="W50" s="117">
        <v>1186</v>
      </c>
      <c r="X50" s="117">
        <v>678</v>
      </c>
      <c r="Y50" s="117">
        <v>297</v>
      </c>
      <c r="Z50" s="117">
        <v>78</v>
      </c>
      <c r="AA50" s="119">
        <v>14</v>
      </c>
      <c r="AB50" s="118">
        <v>228</v>
      </c>
      <c r="AC50" s="117">
        <v>6242</v>
      </c>
      <c r="AD50" s="109">
        <v>14.8</v>
      </c>
      <c r="AE50" s="117">
        <v>25934</v>
      </c>
      <c r="AF50" s="109">
        <v>61.4</v>
      </c>
      <c r="AG50" s="117">
        <v>10069</v>
      </c>
      <c r="AH50" s="116">
        <v>23.8</v>
      </c>
    </row>
    <row r="51" spans="2:34" s="89" customFormat="1" x14ac:dyDescent="0.15">
      <c r="B51" s="115"/>
      <c r="C51" s="112">
        <v>2</v>
      </c>
      <c r="D51" s="108">
        <v>43535</v>
      </c>
      <c r="E51" s="108">
        <v>1762</v>
      </c>
      <c r="F51" s="108">
        <v>1983</v>
      </c>
      <c r="G51" s="108">
        <v>2124</v>
      </c>
      <c r="H51" s="108">
        <v>2348</v>
      </c>
      <c r="I51" s="108">
        <v>2346</v>
      </c>
      <c r="J51" s="108">
        <v>2211</v>
      </c>
      <c r="K51" s="108">
        <v>2397</v>
      </c>
      <c r="L51" s="108">
        <v>2517</v>
      </c>
      <c r="M51" s="108">
        <v>2814</v>
      </c>
      <c r="N51" s="108">
        <v>3618</v>
      </c>
      <c r="O51" s="108">
        <v>3079</v>
      </c>
      <c r="P51" s="108">
        <v>2593</v>
      </c>
      <c r="Q51" s="114">
        <v>2110</v>
      </c>
      <c r="R51" s="113"/>
      <c r="S51" s="112">
        <v>2</v>
      </c>
      <c r="T51" s="108">
        <v>2352</v>
      </c>
      <c r="U51" s="108">
        <v>3016</v>
      </c>
      <c r="V51" s="108">
        <v>2529</v>
      </c>
      <c r="W51" s="108">
        <v>1549</v>
      </c>
      <c r="X51" s="85">
        <v>852</v>
      </c>
      <c r="Y51" s="85">
        <v>365</v>
      </c>
      <c r="Z51" s="85">
        <v>114</v>
      </c>
      <c r="AA51" s="111">
        <v>18</v>
      </c>
      <c r="AB51" s="110">
        <v>838</v>
      </c>
      <c r="AC51" s="108">
        <v>5869</v>
      </c>
      <c r="AD51" s="85">
        <v>13.7</v>
      </c>
      <c r="AE51" s="108">
        <v>26033</v>
      </c>
      <c r="AF51" s="109">
        <v>61</v>
      </c>
      <c r="AG51" s="108">
        <v>10795</v>
      </c>
      <c r="AH51" s="107">
        <v>25.3</v>
      </c>
    </row>
    <row r="52" spans="2:34" s="89" customFormat="1" ht="15" customHeight="1" thickBot="1" x14ac:dyDescent="0.2">
      <c r="B52" s="106"/>
      <c r="C52" s="102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4"/>
      <c r="R52" s="103"/>
      <c r="S52" s="102"/>
      <c r="T52" s="99"/>
      <c r="U52" s="99"/>
      <c r="V52" s="99"/>
      <c r="W52" s="99"/>
      <c r="X52" s="99"/>
      <c r="Y52" s="99"/>
      <c r="Z52" s="99"/>
      <c r="AA52" s="101"/>
      <c r="AB52" s="100"/>
      <c r="AC52" s="99"/>
      <c r="AD52" s="98"/>
      <c r="AE52" s="96"/>
      <c r="AF52" s="97"/>
      <c r="AG52" s="96"/>
      <c r="AH52" s="95"/>
    </row>
    <row r="53" spans="2:34" s="89" customFormat="1" x14ac:dyDescent="0.15">
      <c r="B53" s="94" t="s">
        <v>58</v>
      </c>
      <c r="C53" s="93"/>
      <c r="D53" s="94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2"/>
      <c r="Q53" s="92" t="s">
        <v>47</v>
      </c>
      <c r="R53" s="94" t="s">
        <v>58</v>
      </c>
      <c r="S53" s="93"/>
      <c r="T53" s="92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2" t="s">
        <v>47</v>
      </c>
    </row>
    <row r="54" spans="2:34" s="89" customFormat="1" x14ac:dyDescent="0.15">
      <c r="B54" s="91" t="s">
        <v>57</v>
      </c>
      <c r="C54" s="90"/>
      <c r="D54" s="91"/>
      <c r="Q54" s="85"/>
      <c r="R54" s="91" t="s">
        <v>57</v>
      </c>
      <c r="S54" s="90"/>
      <c r="T54" s="85"/>
      <c r="U54" s="85"/>
      <c r="V54" s="85"/>
      <c r="W54" s="85"/>
      <c r="X54" s="88"/>
      <c r="Y54" s="85"/>
      <c r="Z54" s="85"/>
      <c r="AA54" s="85"/>
      <c r="AB54" s="85"/>
      <c r="AC54" s="85"/>
      <c r="AD54" s="85"/>
      <c r="AE54" s="85"/>
      <c r="AF54" s="85"/>
      <c r="AG54" s="85"/>
      <c r="AH54" s="86"/>
    </row>
    <row r="55" spans="2:34" x14ac:dyDescent="0.15">
      <c r="I55" s="88"/>
      <c r="X55" s="88"/>
      <c r="AH55" s="85"/>
    </row>
    <row r="56" spans="2:34" x14ac:dyDescent="0.15">
      <c r="I56" s="88"/>
      <c r="X56" s="88"/>
      <c r="AH56" s="85"/>
    </row>
    <row r="57" spans="2:34" x14ac:dyDescent="0.15">
      <c r="I57" s="88"/>
      <c r="X57" s="88"/>
    </row>
  </sheetData>
  <mergeCells count="4">
    <mergeCell ref="AC5:AH5"/>
    <mergeCell ref="AC6:AD6"/>
    <mergeCell ref="AE6:AF6"/>
    <mergeCell ref="AG6:AH6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7"/>
  <sheetViews>
    <sheetView zoomScale="90" zoomScaleNormal="90" zoomScaleSheetLayoutView="100" workbookViewId="0">
      <pane ySplit="8" topLeftCell="A35" activePane="bottomLeft" state="frozen"/>
      <selection pane="bottomLeft" activeCell="I36" sqref="I36"/>
    </sheetView>
  </sheetViews>
  <sheetFormatPr defaultRowHeight="14.25" x14ac:dyDescent="0.15"/>
  <cols>
    <col min="1" max="1" width="10.375" style="87" customWidth="1"/>
    <col min="2" max="2" width="3.875" style="87" customWidth="1"/>
    <col min="3" max="3" width="8.125" style="85" customWidth="1"/>
    <col min="4" max="4" width="7.375" style="85" customWidth="1"/>
    <col min="5" max="5" width="4.625" style="85" customWidth="1"/>
    <col min="6" max="6" width="7.125" style="85" customWidth="1"/>
    <col min="7" max="7" width="3.75" style="85" customWidth="1"/>
    <col min="8" max="8" width="5.75" style="85" customWidth="1"/>
    <col min="9" max="9" width="8.5" style="85" customWidth="1"/>
    <col min="10" max="10" width="4.625" style="85" customWidth="1"/>
    <col min="11" max="11" width="7.125" style="85" customWidth="1"/>
    <col min="12" max="12" width="7.625" style="85" customWidth="1"/>
    <col min="13" max="13" width="8.75" style="85" customWidth="1"/>
    <col min="14" max="14" width="7.875" style="85" customWidth="1"/>
    <col min="15" max="15" width="4.625" style="85" customWidth="1"/>
    <col min="16" max="16" width="7" style="85" customWidth="1"/>
    <col min="17" max="18" width="7" style="86" customWidth="1"/>
    <col min="19" max="21" width="7" style="85" customWidth="1"/>
    <col min="22" max="22" width="6.125" style="85" customWidth="1"/>
    <col min="23" max="26" width="6.5" style="85" customWidth="1"/>
    <col min="27" max="27" width="6.125" style="85" customWidth="1"/>
    <col min="28" max="28" width="6.5" style="85" customWidth="1"/>
    <col min="29" max="29" width="6.125" style="85" customWidth="1"/>
    <col min="30" max="30" width="7.625" style="204" customWidth="1"/>
    <col min="31" max="16384" width="9" style="85"/>
  </cols>
  <sheetData>
    <row r="1" spans="1:30" ht="14.25" customHeight="1" x14ac:dyDescent="0.15">
      <c r="A1" s="275" t="s">
        <v>135</v>
      </c>
      <c r="AC1" s="272"/>
      <c r="AD1" s="271" t="s">
        <v>134</v>
      </c>
    </row>
    <row r="2" spans="1:30" ht="14.25" customHeight="1" x14ac:dyDescent="0.15"/>
    <row r="3" spans="1:30" ht="18.75" customHeight="1" x14ac:dyDescent="0.15">
      <c r="A3" s="201" t="s">
        <v>133</v>
      </c>
      <c r="B3" s="201"/>
      <c r="C3" s="202"/>
      <c r="S3" s="85" t="s">
        <v>132</v>
      </c>
    </row>
    <row r="4" spans="1:30" ht="14.25" customHeight="1" thickBot="1" x14ac:dyDescent="0.2">
      <c r="P4" s="274"/>
      <c r="Q4" s="274"/>
      <c r="R4" s="273"/>
      <c r="AC4" s="272"/>
      <c r="AD4" s="271" t="s">
        <v>131</v>
      </c>
    </row>
    <row r="5" spans="1:30" s="89" customFormat="1" ht="31.5" customHeight="1" x14ac:dyDescent="0.15">
      <c r="A5" s="270" t="s">
        <v>130</v>
      </c>
      <c r="B5" s="269" t="s">
        <v>76</v>
      </c>
      <c r="C5" s="268" t="s">
        <v>129</v>
      </c>
      <c r="D5" s="194" t="s">
        <v>128</v>
      </c>
      <c r="E5" s="193"/>
      <c r="F5" s="193"/>
      <c r="G5" s="193"/>
      <c r="H5" s="267"/>
      <c r="I5" s="194" t="s">
        <v>127</v>
      </c>
      <c r="J5" s="193"/>
      <c r="K5" s="193"/>
      <c r="L5" s="193"/>
      <c r="M5" s="267"/>
      <c r="N5" s="266"/>
      <c r="O5" s="265"/>
      <c r="P5" s="265" t="s">
        <v>126</v>
      </c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4"/>
      <c r="AD5" s="263" t="s">
        <v>125</v>
      </c>
    </row>
    <row r="6" spans="1:30" s="89" customFormat="1" ht="31.5" customHeight="1" x14ac:dyDescent="0.15">
      <c r="A6" s="254"/>
      <c r="B6" s="250"/>
      <c r="C6" s="249"/>
      <c r="D6" s="258" t="s">
        <v>62</v>
      </c>
      <c r="E6" s="257"/>
      <c r="F6" s="257" t="s">
        <v>124</v>
      </c>
      <c r="G6" s="262" t="s">
        <v>123</v>
      </c>
      <c r="H6" s="259" t="s">
        <v>122</v>
      </c>
      <c r="I6" s="261" t="s">
        <v>62</v>
      </c>
      <c r="J6" s="261"/>
      <c r="K6" s="260" t="s">
        <v>121</v>
      </c>
      <c r="L6" s="259" t="s">
        <v>120</v>
      </c>
      <c r="M6" s="236" t="s">
        <v>119</v>
      </c>
      <c r="N6" s="258" t="s">
        <v>62</v>
      </c>
      <c r="O6" s="257"/>
      <c r="P6" s="256" t="s">
        <v>118</v>
      </c>
      <c r="Q6" s="231" t="s">
        <v>117</v>
      </c>
      <c r="R6" s="231" t="s">
        <v>116</v>
      </c>
      <c r="S6" s="230" t="s">
        <v>115</v>
      </c>
      <c r="T6" s="231" t="s">
        <v>114</v>
      </c>
      <c r="U6" s="231" t="s">
        <v>113</v>
      </c>
      <c r="V6" s="232" t="s">
        <v>112</v>
      </c>
      <c r="W6" s="231" t="s">
        <v>111</v>
      </c>
      <c r="X6" s="232" t="s">
        <v>110</v>
      </c>
      <c r="Y6" s="231" t="s">
        <v>109</v>
      </c>
      <c r="Z6" s="231" t="s">
        <v>108</v>
      </c>
      <c r="AA6" s="230" t="s">
        <v>107</v>
      </c>
      <c r="AB6" s="229" t="s">
        <v>106</v>
      </c>
      <c r="AC6" s="255" t="s">
        <v>105</v>
      </c>
      <c r="AD6" s="245"/>
    </row>
    <row r="7" spans="1:30" s="89" customFormat="1" ht="31.5" customHeight="1" x14ac:dyDescent="0.15">
      <c r="A7" s="254"/>
      <c r="B7" s="250"/>
      <c r="C7" s="249"/>
      <c r="D7" s="249"/>
      <c r="E7" s="248"/>
      <c r="F7" s="248"/>
      <c r="G7" s="253"/>
      <c r="H7" s="250"/>
      <c r="I7" s="252"/>
      <c r="J7" s="252"/>
      <c r="K7" s="251"/>
      <c r="L7" s="250"/>
      <c r="M7" s="236"/>
      <c r="N7" s="249"/>
      <c r="O7" s="248"/>
      <c r="P7" s="247"/>
      <c r="Q7" s="231"/>
      <c r="R7" s="231"/>
      <c r="S7" s="230"/>
      <c r="T7" s="231"/>
      <c r="U7" s="231"/>
      <c r="V7" s="232"/>
      <c r="W7" s="231"/>
      <c r="X7" s="232"/>
      <c r="Y7" s="231"/>
      <c r="Z7" s="231"/>
      <c r="AA7" s="230"/>
      <c r="AB7" s="229"/>
      <c r="AC7" s="246"/>
      <c r="AD7" s="245"/>
    </row>
    <row r="8" spans="1:30" s="89" customFormat="1" ht="40.5" customHeight="1" x14ac:dyDescent="0.15">
      <c r="A8" s="244"/>
      <c r="B8" s="237"/>
      <c r="C8" s="243"/>
      <c r="D8" s="235"/>
      <c r="E8" s="234" t="s">
        <v>104</v>
      </c>
      <c r="F8" s="242"/>
      <c r="G8" s="241"/>
      <c r="H8" s="237"/>
      <c r="I8" s="240"/>
      <c r="J8" s="239" t="s">
        <v>104</v>
      </c>
      <c r="K8" s="238"/>
      <c r="L8" s="237"/>
      <c r="M8" s="236"/>
      <c r="N8" s="235"/>
      <c r="O8" s="234" t="s">
        <v>104</v>
      </c>
      <c r="P8" s="233"/>
      <c r="Q8" s="231"/>
      <c r="R8" s="231"/>
      <c r="S8" s="230"/>
      <c r="T8" s="231"/>
      <c r="U8" s="231"/>
      <c r="V8" s="232"/>
      <c r="W8" s="231"/>
      <c r="X8" s="232"/>
      <c r="Y8" s="231"/>
      <c r="Z8" s="231"/>
      <c r="AA8" s="230"/>
      <c r="AB8" s="229"/>
      <c r="AC8" s="228"/>
      <c r="AD8" s="227"/>
    </row>
    <row r="9" spans="1:30" s="89" customFormat="1" ht="13.5" customHeight="1" x14ac:dyDescent="0.15">
      <c r="A9" s="178"/>
      <c r="B9" s="226"/>
      <c r="C9" s="225"/>
      <c r="D9" s="223"/>
      <c r="E9" s="222"/>
      <c r="F9" s="222"/>
      <c r="G9" s="222"/>
      <c r="H9" s="222"/>
      <c r="I9" s="222"/>
      <c r="J9" s="222"/>
      <c r="K9" s="224"/>
      <c r="L9" s="222"/>
      <c r="M9" s="222"/>
      <c r="N9" s="223"/>
      <c r="O9" s="223"/>
      <c r="P9" s="223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1"/>
      <c r="AD9" s="220"/>
    </row>
    <row r="10" spans="1:30" s="89" customFormat="1" ht="13.5" customHeight="1" x14ac:dyDescent="0.15">
      <c r="A10" s="115" t="s">
        <v>62</v>
      </c>
      <c r="B10" s="216">
        <v>22</v>
      </c>
      <c r="C10" s="214">
        <v>309236</v>
      </c>
      <c r="D10" s="214">
        <v>9033</v>
      </c>
      <c r="E10" s="214">
        <v>2.9</v>
      </c>
      <c r="F10" s="214">
        <v>7199</v>
      </c>
      <c r="G10" s="214">
        <v>7</v>
      </c>
      <c r="H10" s="214">
        <v>1827</v>
      </c>
      <c r="I10" s="214">
        <v>111203</v>
      </c>
      <c r="J10" s="214">
        <v>36</v>
      </c>
      <c r="K10" s="214">
        <v>20</v>
      </c>
      <c r="L10" s="214">
        <v>22537</v>
      </c>
      <c r="M10" s="214">
        <v>88646</v>
      </c>
      <c r="N10" s="214">
        <v>175548</v>
      </c>
      <c r="O10" s="214">
        <v>56.8</v>
      </c>
      <c r="P10" s="214">
        <v>1953</v>
      </c>
      <c r="Q10" s="214">
        <v>4491</v>
      </c>
      <c r="R10" s="214">
        <v>19434</v>
      </c>
      <c r="S10" s="214">
        <v>44342</v>
      </c>
      <c r="T10" s="214">
        <v>5014</v>
      </c>
      <c r="U10" s="214">
        <v>3763</v>
      </c>
      <c r="V10" s="214">
        <v>7113</v>
      </c>
      <c r="W10" s="214">
        <v>16890</v>
      </c>
      <c r="X10" s="214">
        <v>10074</v>
      </c>
      <c r="Y10" s="214">
        <v>10855</v>
      </c>
      <c r="Z10" s="214">
        <v>26860</v>
      </c>
      <c r="AA10" s="214">
        <v>1581</v>
      </c>
      <c r="AB10" s="214">
        <v>16202</v>
      </c>
      <c r="AC10" s="214">
        <v>6976</v>
      </c>
      <c r="AD10" s="213">
        <v>13452</v>
      </c>
    </row>
    <row r="11" spans="1:30" s="89" customFormat="1" ht="13.5" customHeight="1" x14ac:dyDescent="0.15">
      <c r="A11" s="132"/>
      <c r="B11" s="216">
        <v>27</v>
      </c>
      <c r="C11" s="214">
        <v>297251</v>
      </c>
      <c r="D11" s="214">
        <v>8295</v>
      </c>
      <c r="E11" s="214">
        <v>2.8</v>
      </c>
      <c r="F11" s="214">
        <v>6616</v>
      </c>
      <c r="G11" s="214">
        <v>10</v>
      </c>
      <c r="H11" s="214">
        <v>1669</v>
      </c>
      <c r="I11" s="214">
        <v>110758</v>
      </c>
      <c r="J11" s="214">
        <v>37.299999999999997</v>
      </c>
      <c r="K11" s="214">
        <v>31</v>
      </c>
      <c r="L11" s="214">
        <v>20691</v>
      </c>
      <c r="M11" s="214">
        <v>90036</v>
      </c>
      <c r="N11" s="214">
        <v>178198</v>
      </c>
      <c r="O11" s="214">
        <v>59.9</v>
      </c>
      <c r="P11" s="214">
        <v>1933</v>
      </c>
      <c r="Q11" s="214">
        <v>4458</v>
      </c>
      <c r="R11" s="214">
        <v>18531</v>
      </c>
      <c r="S11" s="214">
        <v>41900</v>
      </c>
      <c r="T11" s="214">
        <v>4741</v>
      </c>
      <c r="U11" s="214">
        <v>4092</v>
      </c>
      <c r="V11" s="214">
        <v>7625</v>
      </c>
      <c r="W11" s="214">
        <v>16575</v>
      </c>
      <c r="X11" s="214">
        <v>9506</v>
      </c>
      <c r="Y11" s="214">
        <v>11214</v>
      </c>
      <c r="Z11" s="214">
        <v>31513</v>
      </c>
      <c r="AA11" s="214">
        <v>2215</v>
      </c>
      <c r="AB11" s="214">
        <v>16774</v>
      </c>
      <c r="AC11" s="214">
        <v>7121</v>
      </c>
      <c r="AD11" s="213">
        <v>10688</v>
      </c>
    </row>
    <row r="12" spans="1:30" s="89" customFormat="1" ht="13.5" customHeight="1" x14ac:dyDescent="0.15">
      <c r="A12" s="132"/>
      <c r="B12" s="216">
        <v>2</v>
      </c>
      <c r="C12" s="214">
        <v>305046</v>
      </c>
      <c r="D12" s="214">
        <v>7587</v>
      </c>
      <c r="E12" s="214">
        <v>2.5</v>
      </c>
      <c r="F12" s="214">
        <v>6205</v>
      </c>
      <c r="G12" s="214">
        <v>8</v>
      </c>
      <c r="H12" s="214">
        <v>1374</v>
      </c>
      <c r="I12" s="214">
        <v>109344</v>
      </c>
      <c r="J12" s="214">
        <v>35.799999999999997</v>
      </c>
      <c r="K12" s="214">
        <v>17</v>
      </c>
      <c r="L12" s="214">
        <v>20895</v>
      </c>
      <c r="M12" s="214">
        <v>88432</v>
      </c>
      <c r="N12" s="214">
        <v>180236</v>
      </c>
      <c r="O12" s="214">
        <v>59.1</v>
      </c>
      <c r="P12" s="214">
        <v>1803</v>
      </c>
      <c r="Q12" s="214">
        <v>4828</v>
      </c>
      <c r="R12" s="214">
        <v>18886</v>
      </c>
      <c r="S12" s="214">
        <v>40938</v>
      </c>
      <c r="T12" s="214">
        <v>4354</v>
      </c>
      <c r="U12" s="214">
        <v>4307</v>
      </c>
      <c r="V12" s="214">
        <v>7707</v>
      </c>
      <c r="W12" s="214">
        <v>15521</v>
      </c>
      <c r="X12" s="214">
        <v>8932</v>
      </c>
      <c r="Y12" s="214">
        <v>11937</v>
      </c>
      <c r="Z12" s="214">
        <v>34122</v>
      </c>
      <c r="AA12" s="214">
        <v>2185</v>
      </c>
      <c r="AB12" s="214">
        <v>17545</v>
      </c>
      <c r="AC12" s="214">
        <v>7171</v>
      </c>
      <c r="AD12" s="213">
        <v>7879</v>
      </c>
    </row>
    <row r="13" spans="1:30" s="89" customFormat="1" ht="13.5" customHeight="1" x14ac:dyDescent="0.15">
      <c r="A13" s="115"/>
      <c r="B13" s="216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7"/>
      <c r="W13" s="214"/>
      <c r="X13" s="214"/>
      <c r="Y13" s="214"/>
      <c r="Z13" s="214"/>
      <c r="AA13" s="214"/>
      <c r="AB13" s="214"/>
      <c r="AC13" s="214"/>
      <c r="AD13" s="213"/>
    </row>
    <row r="14" spans="1:30" s="89" customFormat="1" ht="13.5" customHeight="1" x14ac:dyDescent="0.15">
      <c r="A14" s="115" t="s">
        <v>42</v>
      </c>
      <c r="B14" s="216">
        <v>22</v>
      </c>
      <c r="C14" s="214">
        <v>58397</v>
      </c>
      <c r="D14" s="214">
        <v>794</v>
      </c>
      <c r="E14" s="214">
        <v>1.4</v>
      </c>
      <c r="F14" s="214">
        <v>785</v>
      </c>
      <c r="G14" s="214">
        <v>1</v>
      </c>
      <c r="H14" s="214">
        <v>8</v>
      </c>
      <c r="I14" s="214">
        <v>20766</v>
      </c>
      <c r="J14" s="214">
        <v>35.6</v>
      </c>
      <c r="K14" s="215" t="s">
        <v>100</v>
      </c>
      <c r="L14" s="214">
        <v>4168</v>
      </c>
      <c r="M14" s="214">
        <v>16598</v>
      </c>
      <c r="N14" s="214">
        <v>34342</v>
      </c>
      <c r="O14" s="214">
        <v>58.8</v>
      </c>
      <c r="P14" s="214">
        <v>322</v>
      </c>
      <c r="Q14" s="214">
        <v>684</v>
      </c>
      <c r="R14" s="214">
        <v>3580</v>
      </c>
      <c r="S14" s="214">
        <v>8915</v>
      </c>
      <c r="T14" s="214">
        <v>1081</v>
      </c>
      <c r="U14" s="214">
        <v>774</v>
      </c>
      <c r="V14" s="218">
        <v>1358</v>
      </c>
      <c r="W14" s="214">
        <v>3298</v>
      </c>
      <c r="X14" s="214">
        <v>2139</v>
      </c>
      <c r="Y14" s="214">
        <v>2293</v>
      </c>
      <c r="Z14" s="214">
        <v>5560</v>
      </c>
      <c r="AA14" s="214">
        <v>236</v>
      </c>
      <c r="AB14" s="214">
        <v>2903</v>
      </c>
      <c r="AC14" s="214">
        <v>1199</v>
      </c>
      <c r="AD14" s="213">
        <v>2495</v>
      </c>
    </row>
    <row r="15" spans="1:30" s="89" customFormat="1" ht="13.5" customHeight="1" x14ac:dyDescent="0.15">
      <c r="A15" s="132"/>
      <c r="B15" s="216">
        <v>27</v>
      </c>
      <c r="C15" s="214">
        <v>56280</v>
      </c>
      <c r="D15" s="214">
        <v>756</v>
      </c>
      <c r="E15" s="214">
        <v>1.3</v>
      </c>
      <c r="F15" s="214">
        <v>753</v>
      </c>
      <c r="G15" s="214">
        <v>1</v>
      </c>
      <c r="H15" s="214">
        <v>2</v>
      </c>
      <c r="I15" s="214">
        <v>19930</v>
      </c>
      <c r="J15" s="214">
        <v>35.4</v>
      </c>
      <c r="K15" s="214">
        <v>5</v>
      </c>
      <c r="L15" s="214">
        <v>3763</v>
      </c>
      <c r="M15" s="214">
        <v>16162</v>
      </c>
      <c r="N15" s="214">
        <v>33235</v>
      </c>
      <c r="O15" s="214">
        <v>59.1</v>
      </c>
      <c r="P15" s="214">
        <v>290</v>
      </c>
      <c r="Q15" s="214">
        <v>635</v>
      </c>
      <c r="R15" s="214">
        <v>3230</v>
      </c>
      <c r="S15" s="214">
        <v>8105</v>
      </c>
      <c r="T15" s="214">
        <v>981</v>
      </c>
      <c r="U15" s="214">
        <v>838</v>
      </c>
      <c r="V15" s="218">
        <v>1329</v>
      </c>
      <c r="W15" s="214">
        <v>3073</v>
      </c>
      <c r="X15" s="214">
        <v>1883</v>
      </c>
      <c r="Y15" s="214">
        <v>2355</v>
      </c>
      <c r="Z15" s="214">
        <v>6131</v>
      </c>
      <c r="AA15" s="214">
        <v>374</v>
      </c>
      <c r="AB15" s="214">
        <v>2876</v>
      </c>
      <c r="AC15" s="214">
        <v>1135</v>
      </c>
      <c r="AD15" s="219">
        <v>2359</v>
      </c>
    </row>
    <row r="16" spans="1:30" s="89" customFormat="1" ht="13.5" customHeight="1" x14ac:dyDescent="0.15">
      <c r="A16" s="132"/>
      <c r="B16" s="216">
        <v>2</v>
      </c>
      <c r="C16" s="214">
        <v>57340</v>
      </c>
      <c r="D16" s="214">
        <v>822</v>
      </c>
      <c r="E16" s="214">
        <v>1.4</v>
      </c>
      <c r="F16" s="214">
        <v>817</v>
      </c>
      <c r="G16" s="215" t="s">
        <v>103</v>
      </c>
      <c r="H16" s="214">
        <v>5</v>
      </c>
      <c r="I16" s="214">
        <v>21153</v>
      </c>
      <c r="J16" s="214">
        <v>36.9</v>
      </c>
      <c r="K16" s="214">
        <v>2</v>
      </c>
      <c r="L16" s="214">
        <v>3911</v>
      </c>
      <c r="M16" s="214">
        <v>17240</v>
      </c>
      <c r="N16" s="214">
        <v>33937</v>
      </c>
      <c r="O16" s="214">
        <v>59.2</v>
      </c>
      <c r="P16" s="214">
        <v>295</v>
      </c>
      <c r="Q16" s="214">
        <v>690</v>
      </c>
      <c r="R16" s="214">
        <v>3038</v>
      </c>
      <c r="S16" s="214">
        <v>8032</v>
      </c>
      <c r="T16" s="214">
        <v>869</v>
      </c>
      <c r="U16" s="214">
        <v>904</v>
      </c>
      <c r="V16" s="218">
        <v>1442</v>
      </c>
      <c r="W16" s="214">
        <v>2887</v>
      </c>
      <c r="X16" s="214">
        <v>1804</v>
      </c>
      <c r="Y16" s="214">
        <v>2435</v>
      </c>
      <c r="Z16" s="214">
        <v>6753</v>
      </c>
      <c r="AA16" s="214">
        <v>401</v>
      </c>
      <c r="AB16" s="214">
        <v>3168</v>
      </c>
      <c r="AC16" s="214">
        <v>1219</v>
      </c>
      <c r="AD16" s="219">
        <v>1428</v>
      </c>
    </row>
    <row r="17" spans="1:30" s="89" customFormat="1" ht="13.5" customHeight="1" x14ac:dyDescent="0.15">
      <c r="A17" s="115"/>
      <c r="B17" s="216"/>
      <c r="C17" s="214"/>
      <c r="D17" s="214"/>
      <c r="E17" s="214"/>
      <c r="F17" s="214"/>
      <c r="G17" s="215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7"/>
      <c r="W17" s="214"/>
      <c r="X17" s="214"/>
      <c r="Y17" s="214"/>
      <c r="Z17" s="214"/>
      <c r="AA17" s="214"/>
      <c r="AB17" s="214"/>
      <c r="AC17" s="214"/>
      <c r="AD17" s="213"/>
    </row>
    <row r="18" spans="1:30" s="89" customFormat="1" ht="13.5" customHeight="1" x14ac:dyDescent="0.15">
      <c r="A18" s="115" t="s">
        <v>6</v>
      </c>
      <c r="B18" s="216">
        <v>22</v>
      </c>
      <c r="C18" s="214">
        <v>27801</v>
      </c>
      <c r="D18" s="214">
        <v>1005</v>
      </c>
      <c r="E18" s="214">
        <v>3.6</v>
      </c>
      <c r="F18" s="214">
        <v>744</v>
      </c>
      <c r="G18" s="215" t="s">
        <v>100</v>
      </c>
      <c r="H18" s="214">
        <v>261</v>
      </c>
      <c r="I18" s="214">
        <v>8614</v>
      </c>
      <c r="J18" s="214">
        <v>31</v>
      </c>
      <c r="K18" s="214">
        <v>3</v>
      </c>
      <c r="L18" s="214">
        <v>1582</v>
      </c>
      <c r="M18" s="214">
        <v>7029</v>
      </c>
      <c r="N18" s="214">
        <v>16569</v>
      </c>
      <c r="O18" s="214">
        <v>59.6</v>
      </c>
      <c r="P18" s="214">
        <v>147</v>
      </c>
      <c r="Q18" s="214">
        <v>331</v>
      </c>
      <c r="R18" s="214">
        <v>2539</v>
      </c>
      <c r="S18" s="214">
        <v>3962</v>
      </c>
      <c r="T18" s="214">
        <v>436</v>
      </c>
      <c r="U18" s="214">
        <v>288</v>
      </c>
      <c r="V18" s="218">
        <v>637</v>
      </c>
      <c r="W18" s="214">
        <v>1408</v>
      </c>
      <c r="X18" s="214">
        <v>902</v>
      </c>
      <c r="Y18" s="214">
        <v>933</v>
      </c>
      <c r="Z18" s="214">
        <v>2223</v>
      </c>
      <c r="AA18" s="214">
        <v>251</v>
      </c>
      <c r="AB18" s="214">
        <v>1730</v>
      </c>
      <c r="AC18" s="214">
        <v>782</v>
      </c>
      <c r="AD18" s="213">
        <v>1613</v>
      </c>
    </row>
    <row r="19" spans="1:30" s="89" customFormat="1" ht="13.5" customHeight="1" x14ac:dyDescent="0.15">
      <c r="A19" s="132"/>
      <c r="B19" s="216">
        <v>27</v>
      </c>
      <c r="C19" s="214">
        <v>27688</v>
      </c>
      <c r="D19" s="214">
        <v>844</v>
      </c>
      <c r="E19" s="214">
        <v>3</v>
      </c>
      <c r="F19" s="214">
        <v>595</v>
      </c>
      <c r="G19" s="215" t="s">
        <v>103</v>
      </c>
      <c r="H19" s="214">
        <v>249</v>
      </c>
      <c r="I19" s="214">
        <v>8591</v>
      </c>
      <c r="J19" s="214">
        <v>31</v>
      </c>
      <c r="K19" s="214">
        <v>3</v>
      </c>
      <c r="L19" s="214">
        <v>1459</v>
      </c>
      <c r="M19" s="214">
        <v>7129</v>
      </c>
      <c r="N19" s="214">
        <v>17091</v>
      </c>
      <c r="O19" s="214">
        <v>61.7</v>
      </c>
      <c r="P19" s="214">
        <v>145</v>
      </c>
      <c r="Q19" s="214">
        <v>330</v>
      </c>
      <c r="R19" s="214">
        <v>2614</v>
      </c>
      <c r="S19" s="214">
        <v>3836</v>
      </c>
      <c r="T19" s="214">
        <v>377</v>
      </c>
      <c r="U19" s="214">
        <v>315</v>
      </c>
      <c r="V19" s="218">
        <v>641</v>
      </c>
      <c r="W19" s="214">
        <v>1455</v>
      </c>
      <c r="X19" s="214">
        <v>938</v>
      </c>
      <c r="Y19" s="214">
        <v>982</v>
      </c>
      <c r="Z19" s="214">
        <v>2648</v>
      </c>
      <c r="AA19" s="214">
        <v>342</v>
      </c>
      <c r="AB19" s="214">
        <v>1696</v>
      </c>
      <c r="AC19" s="214">
        <v>772</v>
      </c>
      <c r="AD19" s="213">
        <v>1162</v>
      </c>
    </row>
    <row r="20" spans="1:30" s="89" customFormat="1" ht="13.5" customHeight="1" x14ac:dyDescent="0.15">
      <c r="A20" s="132"/>
      <c r="B20" s="216">
        <v>2</v>
      </c>
      <c r="C20" s="214">
        <v>28108</v>
      </c>
      <c r="D20" s="214">
        <v>753</v>
      </c>
      <c r="E20" s="214">
        <v>2.7</v>
      </c>
      <c r="F20" s="214">
        <v>566</v>
      </c>
      <c r="G20" s="214">
        <v>1</v>
      </c>
      <c r="H20" s="214">
        <v>186</v>
      </c>
      <c r="I20" s="214">
        <v>8655</v>
      </c>
      <c r="J20" s="214">
        <v>30.8</v>
      </c>
      <c r="K20" s="214">
        <v>1</v>
      </c>
      <c r="L20" s="214">
        <v>1564</v>
      </c>
      <c r="M20" s="214">
        <v>7090</v>
      </c>
      <c r="N20" s="214">
        <v>17802</v>
      </c>
      <c r="O20" s="214">
        <v>63.3</v>
      </c>
      <c r="P20" s="214">
        <v>130</v>
      </c>
      <c r="Q20" s="214">
        <v>327</v>
      </c>
      <c r="R20" s="214">
        <v>2903</v>
      </c>
      <c r="S20" s="214">
        <v>3845</v>
      </c>
      <c r="T20" s="214">
        <v>345</v>
      </c>
      <c r="U20" s="214">
        <v>357</v>
      </c>
      <c r="V20" s="218">
        <v>614</v>
      </c>
      <c r="W20" s="214">
        <v>1405</v>
      </c>
      <c r="X20" s="214">
        <v>872</v>
      </c>
      <c r="Y20" s="214">
        <v>1015</v>
      </c>
      <c r="Z20" s="214">
        <v>2856</v>
      </c>
      <c r="AA20" s="214">
        <v>300</v>
      </c>
      <c r="AB20" s="214">
        <v>1985</v>
      </c>
      <c r="AC20" s="214">
        <v>848</v>
      </c>
      <c r="AD20" s="213">
        <v>898</v>
      </c>
    </row>
    <row r="21" spans="1:30" s="89" customFormat="1" ht="13.5" customHeight="1" x14ac:dyDescent="0.15">
      <c r="A21" s="115"/>
      <c r="B21" s="216"/>
      <c r="C21" s="214"/>
      <c r="D21" s="214"/>
      <c r="E21" s="214"/>
      <c r="F21" s="214"/>
      <c r="G21" s="215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7"/>
      <c r="W21" s="214"/>
      <c r="X21" s="214"/>
      <c r="Y21" s="214"/>
      <c r="Z21" s="214"/>
      <c r="AA21" s="214"/>
      <c r="AB21" s="214"/>
      <c r="AC21" s="214"/>
      <c r="AD21" s="213"/>
    </row>
    <row r="22" spans="1:30" s="89" customFormat="1" ht="13.5" customHeight="1" x14ac:dyDescent="0.15">
      <c r="A22" s="115" t="s">
        <v>43</v>
      </c>
      <c r="B22" s="216">
        <v>22</v>
      </c>
      <c r="C22" s="214">
        <v>55252</v>
      </c>
      <c r="D22" s="214">
        <v>1365</v>
      </c>
      <c r="E22" s="214">
        <v>2</v>
      </c>
      <c r="F22" s="214">
        <v>1363</v>
      </c>
      <c r="G22" s="214">
        <v>2</v>
      </c>
      <c r="H22" s="215" t="s">
        <v>100</v>
      </c>
      <c r="I22" s="214">
        <v>20980</v>
      </c>
      <c r="J22" s="214">
        <v>38</v>
      </c>
      <c r="K22" s="214">
        <v>2</v>
      </c>
      <c r="L22" s="214">
        <v>5367</v>
      </c>
      <c r="M22" s="214">
        <v>15611</v>
      </c>
      <c r="N22" s="214">
        <v>30923</v>
      </c>
      <c r="O22" s="214">
        <v>56</v>
      </c>
      <c r="P22" s="214">
        <v>331</v>
      </c>
      <c r="Q22" s="214">
        <v>928</v>
      </c>
      <c r="R22" s="214">
        <v>4108</v>
      </c>
      <c r="S22" s="214">
        <v>7731</v>
      </c>
      <c r="T22" s="214">
        <v>911</v>
      </c>
      <c r="U22" s="214">
        <v>706</v>
      </c>
      <c r="V22" s="218">
        <v>1255</v>
      </c>
      <c r="W22" s="214">
        <v>2912</v>
      </c>
      <c r="X22" s="214">
        <v>1756</v>
      </c>
      <c r="Y22" s="214">
        <v>1690</v>
      </c>
      <c r="Z22" s="214">
        <v>4308</v>
      </c>
      <c r="AA22" s="214">
        <v>188</v>
      </c>
      <c r="AB22" s="214">
        <v>3023</v>
      </c>
      <c r="AC22" s="214">
        <v>1076</v>
      </c>
      <c r="AD22" s="213">
        <v>1984</v>
      </c>
    </row>
    <row r="23" spans="1:30" s="89" customFormat="1" ht="13.5" customHeight="1" x14ac:dyDescent="0.15">
      <c r="A23" s="132"/>
      <c r="B23" s="216">
        <v>27</v>
      </c>
      <c r="C23" s="214">
        <v>57637</v>
      </c>
      <c r="D23" s="214">
        <v>1262</v>
      </c>
      <c r="E23" s="214">
        <v>2.2000000000000002</v>
      </c>
      <c r="F23" s="214">
        <v>1258</v>
      </c>
      <c r="G23" s="214">
        <v>3</v>
      </c>
      <c r="H23" s="214">
        <v>1</v>
      </c>
      <c r="I23" s="214">
        <v>21531</v>
      </c>
      <c r="J23" s="214">
        <v>37.4</v>
      </c>
      <c r="K23" s="214">
        <v>8</v>
      </c>
      <c r="L23" s="214">
        <v>4802</v>
      </c>
      <c r="M23" s="214">
        <v>16721</v>
      </c>
      <c r="N23" s="214">
        <v>32673</v>
      </c>
      <c r="O23" s="214">
        <v>56.7</v>
      </c>
      <c r="P23" s="214">
        <v>394</v>
      </c>
      <c r="Q23" s="214">
        <v>951</v>
      </c>
      <c r="R23" s="214">
        <v>3906</v>
      </c>
      <c r="S23" s="214">
        <v>7655</v>
      </c>
      <c r="T23" s="214">
        <v>872</v>
      </c>
      <c r="U23" s="214">
        <v>782</v>
      </c>
      <c r="V23" s="218">
        <v>1542</v>
      </c>
      <c r="W23" s="214">
        <v>2983</v>
      </c>
      <c r="X23" s="214">
        <v>1683</v>
      </c>
      <c r="Y23" s="214">
        <v>1845</v>
      </c>
      <c r="Z23" s="214">
        <v>5224</v>
      </c>
      <c r="AA23" s="214">
        <v>288</v>
      </c>
      <c r="AB23" s="214">
        <v>3249</v>
      </c>
      <c r="AC23" s="214">
        <v>1299</v>
      </c>
      <c r="AD23" s="213">
        <v>2171</v>
      </c>
    </row>
    <row r="24" spans="1:30" s="89" customFormat="1" ht="13.5" customHeight="1" x14ac:dyDescent="0.15">
      <c r="A24" s="132"/>
      <c r="B24" s="216">
        <v>2</v>
      </c>
      <c r="C24" s="214">
        <v>56042</v>
      </c>
      <c r="D24" s="214">
        <v>1184</v>
      </c>
      <c r="E24" s="214">
        <v>2.1</v>
      </c>
      <c r="F24" s="214">
        <v>1176</v>
      </c>
      <c r="G24" s="214">
        <v>4</v>
      </c>
      <c r="H24" s="214">
        <v>4</v>
      </c>
      <c r="I24" s="214">
        <v>20953</v>
      </c>
      <c r="J24" s="214">
        <v>37.4</v>
      </c>
      <c r="K24" s="214">
        <v>3</v>
      </c>
      <c r="L24" s="214">
        <v>4989</v>
      </c>
      <c r="M24" s="214">
        <v>15961</v>
      </c>
      <c r="N24" s="214">
        <v>32612</v>
      </c>
      <c r="O24" s="214">
        <v>58.2</v>
      </c>
      <c r="P24" s="214">
        <v>338</v>
      </c>
      <c r="Q24" s="214">
        <v>1046</v>
      </c>
      <c r="R24" s="214">
        <v>4059</v>
      </c>
      <c r="S24" s="214">
        <v>7307</v>
      </c>
      <c r="T24" s="214">
        <v>859</v>
      </c>
      <c r="U24" s="214">
        <v>807</v>
      </c>
      <c r="V24" s="218">
        <v>1356</v>
      </c>
      <c r="W24" s="214">
        <v>2808</v>
      </c>
      <c r="X24" s="214">
        <v>1611</v>
      </c>
      <c r="Y24" s="214">
        <v>1959</v>
      </c>
      <c r="Z24" s="214">
        <v>5701</v>
      </c>
      <c r="AA24" s="214">
        <v>304</v>
      </c>
      <c r="AB24" s="214">
        <v>3218</v>
      </c>
      <c r="AC24" s="214">
        <v>1239</v>
      </c>
      <c r="AD24" s="213">
        <v>1293</v>
      </c>
    </row>
    <row r="25" spans="1:30" s="89" customFormat="1" ht="13.5" customHeight="1" x14ac:dyDescent="0.15">
      <c r="A25" s="115"/>
      <c r="B25" s="216"/>
      <c r="C25" s="214"/>
      <c r="D25" s="214"/>
      <c r="E25" s="214"/>
      <c r="F25" s="214"/>
      <c r="G25" s="215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7"/>
      <c r="W25" s="214"/>
      <c r="X25" s="214"/>
      <c r="Y25" s="214"/>
      <c r="Z25" s="217"/>
      <c r="AA25" s="214"/>
      <c r="AB25" s="214"/>
      <c r="AC25" s="214"/>
      <c r="AD25" s="213"/>
    </row>
    <row r="26" spans="1:30" s="89" customFormat="1" ht="13.5" customHeight="1" x14ac:dyDescent="0.15">
      <c r="A26" s="115" t="s">
        <v>38</v>
      </c>
      <c r="B26" s="216">
        <v>22</v>
      </c>
      <c r="C26" s="214">
        <v>44334</v>
      </c>
      <c r="D26" s="214">
        <v>817</v>
      </c>
      <c r="E26" s="214">
        <v>1.8</v>
      </c>
      <c r="F26" s="214">
        <v>816</v>
      </c>
      <c r="G26" s="215" t="s">
        <v>100</v>
      </c>
      <c r="H26" s="214">
        <v>1</v>
      </c>
      <c r="I26" s="214">
        <v>17654</v>
      </c>
      <c r="J26" s="214">
        <v>39.799999999999997</v>
      </c>
      <c r="K26" s="214">
        <v>4</v>
      </c>
      <c r="L26" s="214">
        <v>2806</v>
      </c>
      <c r="M26" s="214">
        <v>14844</v>
      </c>
      <c r="N26" s="214">
        <v>23689</v>
      </c>
      <c r="O26" s="214">
        <v>53.4</v>
      </c>
      <c r="P26" s="214">
        <v>252</v>
      </c>
      <c r="Q26" s="214">
        <v>974</v>
      </c>
      <c r="R26" s="214">
        <v>2120</v>
      </c>
      <c r="S26" s="214">
        <v>6167</v>
      </c>
      <c r="T26" s="214">
        <v>648</v>
      </c>
      <c r="U26" s="214">
        <v>520</v>
      </c>
      <c r="V26" s="218">
        <v>1182</v>
      </c>
      <c r="W26" s="214">
        <v>2053</v>
      </c>
      <c r="X26" s="214">
        <v>1275</v>
      </c>
      <c r="Y26" s="214">
        <v>1598</v>
      </c>
      <c r="Z26" s="214">
        <v>3673</v>
      </c>
      <c r="AA26" s="214">
        <v>147</v>
      </c>
      <c r="AB26" s="214">
        <v>2042</v>
      </c>
      <c r="AC26" s="214">
        <v>1038</v>
      </c>
      <c r="AD26" s="213">
        <v>2174</v>
      </c>
    </row>
    <row r="27" spans="1:30" s="89" customFormat="1" ht="13.5" customHeight="1" x14ac:dyDescent="0.15">
      <c r="A27" s="132"/>
      <c r="B27" s="216">
        <v>27</v>
      </c>
      <c r="C27" s="214">
        <v>45199</v>
      </c>
      <c r="D27" s="214">
        <v>763</v>
      </c>
      <c r="E27" s="214">
        <v>1.7</v>
      </c>
      <c r="F27" s="214">
        <v>761</v>
      </c>
      <c r="G27" s="214">
        <v>2</v>
      </c>
      <c r="H27" s="215" t="s">
        <v>100</v>
      </c>
      <c r="I27" s="214">
        <v>18075</v>
      </c>
      <c r="J27" s="214">
        <v>40</v>
      </c>
      <c r="K27" s="214">
        <v>3</v>
      </c>
      <c r="L27" s="214">
        <v>2619</v>
      </c>
      <c r="M27" s="214">
        <v>15453</v>
      </c>
      <c r="N27" s="214">
        <v>24790</v>
      </c>
      <c r="O27" s="214">
        <v>54.8</v>
      </c>
      <c r="P27" s="214">
        <v>255</v>
      </c>
      <c r="Q27" s="214">
        <v>981</v>
      </c>
      <c r="R27" s="214">
        <v>2119</v>
      </c>
      <c r="S27" s="214">
        <v>5590</v>
      </c>
      <c r="T27" s="214">
        <v>698</v>
      </c>
      <c r="U27" s="214">
        <v>670</v>
      </c>
      <c r="V27" s="218">
        <v>1301</v>
      </c>
      <c r="W27" s="214">
        <v>2097</v>
      </c>
      <c r="X27" s="214">
        <v>1222</v>
      </c>
      <c r="Y27" s="214">
        <v>1744</v>
      </c>
      <c r="Z27" s="214">
        <v>4616</v>
      </c>
      <c r="AA27" s="214">
        <v>192</v>
      </c>
      <c r="AB27" s="214">
        <v>2299</v>
      </c>
      <c r="AC27" s="214">
        <v>1006</v>
      </c>
      <c r="AD27" s="213">
        <v>1571</v>
      </c>
    </row>
    <row r="28" spans="1:30" s="89" customFormat="1" ht="13.5" customHeight="1" x14ac:dyDescent="0.15">
      <c r="A28" s="132"/>
      <c r="B28" s="216">
        <v>2</v>
      </c>
      <c r="C28" s="214">
        <v>44923</v>
      </c>
      <c r="D28" s="214">
        <v>646</v>
      </c>
      <c r="E28" s="214">
        <v>1.4</v>
      </c>
      <c r="F28" s="214">
        <v>646</v>
      </c>
      <c r="G28" s="215" t="s">
        <v>100</v>
      </c>
      <c r="H28" s="215" t="s">
        <v>103</v>
      </c>
      <c r="I28" s="214">
        <v>17176</v>
      </c>
      <c r="J28" s="214">
        <v>38.200000000000003</v>
      </c>
      <c r="K28" s="214">
        <v>3</v>
      </c>
      <c r="L28" s="214">
        <v>2485</v>
      </c>
      <c r="M28" s="214">
        <v>14688</v>
      </c>
      <c r="N28" s="214">
        <v>25927</v>
      </c>
      <c r="O28" s="214">
        <v>57.7</v>
      </c>
      <c r="P28" s="214">
        <v>256</v>
      </c>
      <c r="Q28" s="214">
        <v>1121</v>
      </c>
      <c r="R28" s="214">
        <v>2153</v>
      </c>
      <c r="S28" s="214">
        <v>5731</v>
      </c>
      <c r="T28" s="214">
        <v>670</v>
      </c>
      <c r="U28" s="214">
        <v>663</v>
      </c>
      <c r="V28" s="218">
        <v>1555</v>
      </c>
      <c r="W28" s="214">
        <v>1945</v>
      </c>
      <c r="X28" s="214">
        <v>1157</v>
      </c>
      <c r="Y28" s="214">
        <v>1983</v>
      </c>
      <c r="Z28" s="214">
        <v>5037</v>
      </c>
      <c r="AA28" s="214">
        <v>209</v>
      </c>
      <c r="AB28" s="214">
        <v>2367</v>
      </c>
      <c r="AC28" s="214">
        <v>1080</v>
      </c>
      <c r="AD28" s="213">
        <v>1174</v>
      </c>
    </row>
    <row r="29" spans="1:30" s="89" customFormat="1" ht="13.5" customHeight="1" x14ac:dyDescent="0.15">
      <c r="A29" s="115"/>
      <c r="B29" s="216"/>
      <c r="C29" s="214"/>
      <c r="D29" s="214"/>
      <c r="E29" s="214"/>
      <c r="F29" s="214"/>
      <c r="G29" s="215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7"/>
      <c r="W29" s="214"/>
      <c r="X29" s="214"/>
      <c r="Y29" s="214"/>
      <c r="Z29" s="214"/>
      <c r="AA29" s="214"/>
      <c r="AB29" s="214"/>
      <c r="AC29" s="214"/>
      <c r="AD29" s="213"/>
    </row>
    <row r="30" spans="1:30" s="89" customFormat="1" ht="13.5" customHeight="1" x14ac:dyDescent="0.15">
      <c r="A30" s="115" t="s">
        <v>12</v>
      </c>
      <c r="B30" s="216">
        <v>22</v>
      </c>
      <c r="C30" s="214">
        <v>42403</v>
      </c>
      <c r="D30" s="214">
        <v>874</v>
      </c>
      <c r="E30" s="214">
        <v>2.1</v>
      </c>
      <c r="F30" s="214">
        <v>871</v>
      </c>
      <c r="G30" s="214">
        <v>2</v>
      </c>
      <c r="H30" s="214">
        <v>1</v>
      </c>
      <c r="I30" s="214">
        <v>14414</v>
      </c>
      <c r="J30" s="214">
        <v>34</v>
      </c>
      <c r="K30" s="214">
        <v>2</v>
      </c>
      <c r="L30" s="214">
        <v>3403</v>
      </c>
      <c r="M30" s="214">
        <v>11009</v>
      </c>
      <c r="N30" s="214">
        <v>24875</v>
      </c>
      <c r="O30" s="214">
        <v>58.7</v>
      </c>
      <c r="P30" s="214">
        <v>491</v>
      </c>
      <c r="Q30" s="214">
        <v>637</v>
      </c>
      <c r="R30" s="214">
        <v>2966</v>
      </c>
      <c r="S30" s="214">
        <v>6124</v>
      </c>
      <c r="T30" s="214">
        <v>711</v>
      </c>
      <c r="U30" s="214">
        <v>552</v>
      </c>
      <c r="V30" s="218">
        <v>1084</v>
      </c>
      <c r="W30" s="214">
        <v>2051</v>
      </c>
      <c r="X30" s="214">
        <v>1311</v>
      </c>
      <c r="Y30" s="214">
        <v>1523</v>
      </c>
      <c r="Z30" s="214">
        <v>3619</v>
      </c>
      <c r="AA30" s="214">
        <v>180</v>
      </c>
      <c r="AB30" s="214">
        <v>2614</v>
      </c>
      <c r="AC30" s="214">
        <v>1012</v>
      </c>
      <c r="AD30" s="213">
        <v>2240</v>
      </c>
    </row>
    <row r="31" spans="1:30" s="89" customFormat="1" ht="13.5" customHeight="1" x14ac:dyDescent="0.15">
      <c r="A31" s="132"/>
      <c r="B31" s="216">
        <v>27</v>
      </c>
      <c r="C31" s="214">
        <v>41226</v>
      </c>
      <c r="D31" s="214">
        <v>829</v>
      </c>
      <c r="E31" s="214">
        <v>2</v>
      </c>
      <c r="F31" s="214">
        <v>826</v>
      </c>
      <c r="G31" s="214">
        <v>1</v>
      </c>
      <c r="H31" s="214">
        <v>2</v>
      </c>
      <c r="I31" s="214">
        <v>14112</v>
      </c>
      <c r="J31" s="214">
        <v>34.200000000000003</v>
      </c>
      <c r="K31" s="214">
        <v>2</v>
      </c>
      <c r="L31" s="214">
        <v>3123</v>
      </c>
      <c r="M31" s="214">
        <v>10987</v>
      </c>
      <c r="N31" s="214">
        <v>24837</v>
      </c>
      <c r="O31" s="214">
        <v>60.2</v>
      </c>
      <c r="P31" s="214">
        <v>452</v>
      </c>
      <c r="Q31" s="214">
        <v>647</v>
      </c>
      <c r="R31" s="214">
        <v>2785</v>
      </c>
      <c r="S31" s="214">
        <v>5698</v>
      </c>
      <c r="T31" s="214">
        <v>653</v>
      </c>
      <c r="U31" s="214">
        <v>588</v>
      </c>
      <c r="V31" s="218">
        <v>1183</v>
      </c>
      <c r="W31" s="214">
        <v>2035</v>
      </c>
      <c r="X31" s="214">
        <v>1228</v>
      </c>
      <c r="Y31" s="214">
        <v>1488</v>
      </c>
      <c r="Z31" s="214">
        <v>4272</v>
      </c>
      <c r="AA31" s="214">
        <v>276</v>
      </c>
      <c r="AB31" s="214">
        <v>2570</v>
      </c>
      <c r="AC31" s="214">
        <v>962</v>
      </c>
      <c r="AD31" s="213">
        <v>1448</v>
      </c>
    </row>
    <row r="32" spans="1:30" s="89" customFormat="1" ht="13.5" customHeight="1" x14ac:dyDescent="0.15">
      <c r="A32" s="132"/>
      <c r="B32" s="216">
        <v>2</v>
      </c>
      <c r="C32" s="214">
        <v>40031</v>
      </c>
      <c r="D32" s="214">
        <v>718</v>
      </c>
      <c r="E32" s="214">
        <v>1.8</v>
      </c>
      <c r="F32" s="214">
        <v>716</v>
      </c>
      <c r="G32" s="215" t="s">
        <v>100</v>
      </c>
      <c r="H32" s="214">
        <v>2</v>
      </c>
      <c r="I32" s="214">
        <v>13464</v>
      </c>
      <c r="J32" s="214">
        <v>33.6</v>
      </c>
      <c r="K32" s="215" t="s">
        <v>100</v>
      </c>
      <c r="L32" s="214">
        <v>3023</v>
      </c>
      <c r="M32" s="214">
        <v>10441</v>
      </c>
      <c r="N32" s="214">
        <v>24767</v>
      </c>
      <c r="O32" s="214">
        <v>61.9</v>
      </c>
      <c r="P32" s="214">
        <v>362</v>
      </c>
      <c r="Q32" s="214">
        <v>669</v>
      </c>
      <c r="R32" s="214">
        <v>2843</v>
      </c>
      <c r="S32" s="214">
        <v>5517</v>
      </c>
      <c r="T32" s="214">
        <v>578</v>
      </c>
      <c r="U32" s="214">
        <v>629</v>
      </c>
      <c r="V32" s="218">
        <v>1085</v>
      </c>
      <c r="W32" s="214">
        <v>1943</v>
      </c>
      <c r="X32" s="214">
        <v>1168</v>
      </c>
      <c r="Y32" s="214">
        <v>1583</v>
      </c>
      <c r="Z32" s="214">
        <v>4661</v>
      </c>
      <c r="AA32" s="214">
        <v>289</v>
      </c>
      <c r="AB32" s="214">
        <v>2495</v>
      </c>
      <c r="AC32" s="214">
        <v>945</v>
      </c>
      <c r="AD32" s="213">
        <v>1082</v>
      </c>
    </row>
    <row r="33" spans="1:30" s="89" customFormat="1" ht="13.5" customHeight="1" x14ac:dyDescent="0.15">
      <c r="A33" s="115"/>
      <c r="B33" s="216"/>
      <c r="C33" s="214"/>
      <c r="D33" s="214"/>
      <c r="E33" s="214"/>
      <c r="F33" s="214"/>
      <c r="G33" s="215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7"/>
      <c r="W33" s="214"/>
      <c r="X33" s="214"/>
      <c r="Y33" s="214"/>
      <c r="Z33" s="214"/>
      <c r="AA33" s="214"/>
      <c r="AB33" s="214"/>
      <c r="AC33" s="214"/>
      <c r="AD33" s="213"/>
    </row>
    <row r="34" spans="1:30" s="89" customFormat="1" ht="13.5" customHeight="1" x14ac:dyDescent="0.15">
      <c r="A34" s="115" t="s">
        <v>33</v>
      </c>
      <c r="B34" s="216">
        <v>22</v>
      </c>
      <c r="C34" s="214">
        <v>12550</v>
      </c>
      <c r="D34" s="214">
        <v>388</v>
      </c>
      <c r="E34" s="214">
        <v>3.1</v>
      </c>
      <c r="F34" s="214">
        <v>388</v>
      </c>
      <c r="G34" s="215" t="s">
        <v>100</v>
      </c>
      <c r="H34" s="215" t="s">
        <v>100</v>
      </c>
      <c r="I34" s="214">
        <v>4347</v>
      </c>
      <c r="J34" s="214">
        <v>34.6</v>
      </c>
      <c r="K34" s="215" t="s">
        <v>100</v>
      </c>
      <c r="L34" s="214">
        <v>1038</v>
      </c>
      <c r="M34" s="214">
        <v>3309</v>
      </c>
      <c r="N34" s="214">
        <v>7219</v>
      </c>
      <c r="O34" s="214">
        <v>57.5</v>
      </c>
      <c r="P34" s="214">
        <v>91</v>
      </c>
      <c r="Q34" s="214">
        <v>181</v>
      </c>
      <c r="R34" s="214">
        <v>645</v>
      </c>
      <c r="S34" s="214">
        <v>1830</v>
      </c>
      <c r="T34" s="214">
        <v>228</v>
      </c>
      <c r="U34" s="214">
        <v>152</v>
      </c>
      <c r="V34" s="218">
        <v>308</v>
      </c>
      <c r="W34" s="214">
        <v>599</v>
      </c>
      <c r="X34" s="214">
        <v>376</v>
      </c>
      <c r="Y34" s="214">
        <v>533</v>
      </c>
      <c r="Z34" s="214">
        <v>1177</v>
      </c>
      <c r="AA34" s="214">
        <v>60</v>
      </c>
      <c r="AB34" s="214">
        <v>710</v>
      </c>
      <c r="AC34" s="214">
        <v>329</v>
      </c>
      <c r="AD34" s="213">
        <v>596</v>
      </c>
    </row>
    <row r="35" spans="1:30" s="89" customFormat="1" ht="13.5" customHeight="1" x14ac:dyDescent="0.15">
      <c r="A35" s="132"/>
      <c r="B35" s="216">
        <v>27</v>
      </c>
      <c r="C35" s="214">
        <v>13356</v>
      </c>
      <c r="D35" s="214">
        <v>410</v>
      </c>
      <c r="E35" s="214">
        <v>3.1</v>
      </c>
      <c r="F35" s="214">
        <v>409</v>
      </c>
      <c r="G35" s="214">
        <v>1</v>
      </c>
      <c r="H35" s="215" t="s">
        <v>102</v>
      </c>
      <c r="I35" s="214">
        <v>4710</v>
      </c>
      <c r="J35" s="214">
        <v>35.299999999999997</v>
      </c>
      <c r="K35" s="215" t="s">
        <v>100</v>
      </c>
      <c r="L35" s="214">
        <v>982</v>
      </c>
      <c r="M35" s="214">
        <v>3728</v>
      </c>
      <c r="N35" s="214">
        <v>7790</v>
      </c>
      <c r="O35" s="214">
        <v>58.3</v>
      </c>
      <c r="P35" s="214">
        <v>96</v>
      </c>
      <c r="Q35" s="214">
        <v>207</v>
      </c>
      <c r="R35" s="214">
        <v>671</v>
      </c>
      <c r="S35" s="214">
        <v>1857</v>
      </c>
      <c r="T35" s="214">
        <v>215</v>
      </c>
      <c r="U35" s="214">
        <v>152</v>
      </c>
      <c r="V35" s="218">
        <v>353</v>
      </c>
      <c r="W35" s="214">
        <v>563</v>
      </c>
      <c r="X35" s="214">
        <v>400</v>
      </c>
      <c r="Y35" s="214">
        <v>563</v>
      </c>
      <c r="Z35" s="214">
        <v>1493</v>
      </c>
      <c r="AA35" s="214">
        <v>97</v>
      </c>
      <c r="AB35" s="214">
        <v>773</v>
      </c>
      <c r="AC35" s="214">
        <v>350</v>
      </c>
      <c r="AD35" s="213">
        <v>446</v>
      </c>
    </row>
    <row r="36" spans="1:30" s="89" customFormat="1" ht="13.5" customHeight="1" x14ac:dyDescent="0.15">
      <c r="A36" s="132"/>
      <c r="B36" s="216">
        <v>2</v>
      </c>
      <c r="C36" s="214">
        <v>13200</v>
      </c>
      <c r="D36" s="214">
        <v>382</v>
      </c>
      <c r="E36" s="214">
        <v>2.9</v>
      </c>
      <c r="F36" s="214">
        <v>380</v>
      </c>
      <c r="G36" s="214">
        <v>2</v>
      </c>
      <c r="H36" s="215" t="s">
        <v>101</v>
      </c>
      <c r="I36" s="214">
        <v>4572</v>
      </c>
      <c r="J36" s="214">
        <v>34.6</v>
      </c>
      <c r="K36" s="214">
        <v>1</v>
      </c>
      <c r="L36" s="214">
        <v>937</v>
      </c>
      <c r="M36" s="214">
        <v>3634</v>
      </c>
      <c r="N36" s="214">
        <v>8027</v>
      </c>
      <c r="O36" s="214">
        <v>60.8</v>
      </c>
      <c r="P36" s="214">
        <v>85</v>
      </c>
      <c r="Q36" s="214">
        <v>206</v>
      </c>
      <c r="R36" s="214">
        <v>673</v>
      </c>
      <c r="S36" s="214">
        <v>1913</v>
      </c>
      <c r="T36" s="214">
        <v>183</v>
      </c>
      <c r="U36" s="214">
        <v>167</v>
      </c>
      <c r="V36" s="218">
        <v>354</v>
      </c>
      <c r="W36" s="214">
        <v>563</v>
      </c>
      <c r="X36" s="214">
        <v>378</v>
      </c>
      <c r="Y36" s="214">
        <v>666</v>
      </c>
      <c r="Z36" s="214">
        <v>1618</v>
      </c>
      <c r="AA36" s="214">
        <v>100</v>
      </c>
      <c r="AB36" s="214">
        <v>762</v>
      </c>
      <c r="AC36" s="214">
        <v>359</v>
      </c>
      <c r="AD36" s="213">
        <v>219</v>
      </c>
    </row>
    <row r="37" spans="1:30" s="89" customFormat="1" ht="13.5" customHeight="1" x14ac:dyDescent="0.15">
      <c r="A37" s="115"/>
      <c r="B37" s="216"/>
      <c r="C37" s="214"/>
      <c r="D37" s="214"/>
      <c r="E37" s="214"/>
      <c r="F37" s="214"/>
      <c r="G37" s="215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7"/>
      <c r="W37" s="214"/>
      <c r="X37" s="214"/>
      <c r="Y37" s="214"/>
      <c r="Z37" s="214"/>
      <c r="AA37" s="214"/>
      <c r="AB37" s="214"/>
      <c r="AC37" s="214"/>
      <c r="AD37" s="213"/>
    </row>
    <row r="38" spans="1:30" s="89" customFormat="1" ht="13.5" customHeight="1" x14ac:dyDescent="0.15">
      <c r="A38" s="115" t="s">
        <v>60</v>
      </c>
      <c r="B38" s="216">
        <v>22</v>
      </c>
      <c r="C38" s="214">
        <v>24335</v>
      </c>
      <c r="D38" s="214">
        <v>536</v>
      </c>
      <c r="E38" s="214">
        <v>2.2000000000000002</v>
      </c>
      <c r="F38" s="214">
        <v>529</v>
      </c>
      <c r="G38" s="215" t="s">
        <v>100</v>
      </c>
      <c r="H38" s="214">
        <v>7</v>
      </c>
      <c r="I38" s="214">
        <v>9673</v>
      </c>
      <c r="J38" s="214">
        <v>39.700000000000003</v>
      </c>
      <c r="K38" s="215" t="s">
        <v>100</v>
      </c>
      <c r="L38" s="214">
        <v>1392</v>
      </c>
      <c r="M38" s="214">
        <v>8281</v>
      </c>
      <c r="N38" s="214">
        <v>12815</v>
      </c>
      <c r="O38" s="214">
        <v>52.7</v>
      </c>
      <c r="P38" s="214">
        <v>97</v>
      </c>
      <c r="Q38" s="214">
        <v>373</v>
      </c>
      <c r="R38" s="214">
        <v>1123</v>
      </c>
      <c r="S38" s="214">
        <v>3413</v>
      </c>
      <c r="T38" s="214">
        <v>397</v>
      </c>
      <c r="U38" s="214">
        <v>305</v>
      </c>
      <c r="V38" s="218">
        <v>589</v>
      </c>
      <c r="W38" s="214">
        <v>1052</v>
      </c>
      <c r="X38" s="214">
        <v>687</v>
      </c>
      <c r="Y38" s="214">
        <v>865</v>
      </c>
      <c r="Z38" s="214">
        <v>2189</v>
      </c>
      <c r="AA38" s="214">
        <v>81</v>
      </c>
      <c r="AB38" s="214">
        <v>1125</v>
      </c>
      <c r="AC38" s="214">
        <v>519</v>
      </c>
      <c r="AD38" s="213">
        <v>1311</v>
      </c>
    </row>
    <row r="39" spans="1:30" s="89" customFormat="1" ht="13.5" customHeight="1" x14ac:dyDescent="0.15">
      <c r="A39" s="132"/>
      <c r="B39" s="216">
        <v>27</v>
      </c>
      <c r="C39" s="214">
        <v>24226</v>
      </c>
      <c r="D39" s="214">
        <v>497</v>
      </c>
      <c r="E39" s="214">
        <v>2.1</v>
      </c>
      <c r="F39" s="214">
        <v>486</v>
      </c>
      <c r="G39" s="214">
        <v>2</v>
      </c>
      <c r="H39" s="214">
        <v>9</v>
      </c>
      <c r="I39" s="214">
        <v>9566</v>
      </c>
      <c r="J39" s="214">
        <v>39</v>
      </c>
      <c r="K39" s="215" t="s">
        <v>100</v>
      </c>
      <c r="L39" s="214">
        <v>1363</v>
      </c>
      <c r="M39" s="214">
        <v>8203</v>
      </c>
      <c r="N39" s="214">
        <v>13293</v>
      </c>
      <c r="O39" s="214">
        <v>54.9</v>
      </c>
      <c r="P39" s="214">
        <v>94</v>
      </c>
      <c r="Q39" s="214">
        <v>362</v>
      </c>
      <c r="R39" s="214">
        <v>1067</v>
      </c>
      <c r="S39" s="214">
        <v>3339</v>
      </c>
      <c r="T39" s="214">
        <v>377</v>
      </c>
      <c r="U39" s="214">
        <v>309</v>
      </c>
      <c r="V39" s="218">
        <v>632</v>
      </c>
      <c r="W39" s="214">
        <v>1132</v>
      </c>
      <c r="X39" s="214">
        <v>702</v>
      </c>
      <c r="Y39" s="214">
        <v>831</v>
      </c>
      <c r="Z39" s="214">
        <v>2495</v>
      </c>
      <c r="AA39" s="214">
        <v>137</v>
      </c>
      <c r="AB39" s="214">
        <v>1272</v>
      </c>
      <c r="AC39" s="214">
        <v>544</v>
      </c>
      <c r="AD39" s="213">
        <v>870</v>
      </c>
    </row>
    <row r="40" spans="1:30" s="89" customFormat="1" ht="13.5" customHeight="1" x14ac:dyDescent="0.15">
      <c r="A40" s="132"/>
      <c r="B40" s="216">
        <v>2</v>
      </c>
      <c r="C40" s="214">
        <v>24112</v>
      </c>
      <c r="D40" s="214">
        <v>460</v>
      </c>
      <c r="E40" s="214">
        <v>1.9</v>
      </c>
      <c r="F40" s="214">
        <v>451</v>
      </c>
      <c r="G40" s="215" t="s">
        <v>100</v>
      </c>
      <c r="H40" s="214">
        <v>9</v>
      </c>
      <c r="I40" s="214">
        <v>9532</v>
      </c>
      <c r="J40" s="214">
        <v>39.5</v>
      </c>
      <c r="K40" s="214">
        <v>1</v>
      </c>
      <c r="L40" s="214">
        <v>1364</v>
      </c>
      <c r="M40" s="214">
        <v>8167</v>
      </c>
      <c r="N40" s="214">
        <v>13576</v>
      </c>
      <c r="O40" s="214">
        <v>56.3</v>
      </c>
      <c r="P40" s="214">
        <v>104</v>
      </c>
      <c r="Q40" s="214">
        <v>416</v>
      </c>
      <c r="R40" s="214">
        <v>1147</v>
      </c>
      <c r="S40" s="214">
        <v>3228</v>
      </c>
      <c r="T40" s="214">
        <v>351</v>
      </c>
      <c r="U40" s="214">
        <v>311</v>
      </c>
      <c r="V40" s="218">
        <v>660</v>
      </c>
      <c r="W40" s="214">
        <v>1059</v>
      </c>
      <c r="X40" s="214">
        <v>616</v>
      </c>
      <c r="Y40" s="214">
        <v>863</v>
      </c>
      <c r="Z40" s="214">
        <v>2776</v>
      </c>
      <c r="AA40" s="214">
        <v>142</v>
      </c>
      <c r="AB40" s="214">
        <v>1365</v>
      </c>
      <c r="AC40" s="214">
        <v>538</v>
      </c>
      <c r="AD40" s="213">
        <v>544</v>
      </c>
    </row>
    <row r="41" spans="1:30" s="89" customFormat="1" ht="13.5" customHeight="1" x14ac:dyDescent="0.15">
      <c r="A41" s="115"/>
      <c r="B41" s="216"/>
      <c r="C41" s="214"/>
      <c r="D41" s="214"/>
      <c r="E41" s="214"/>
      <c r="F41" s="214"/>
      <c r="G41" s="215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7"/>
      <c r="W41" s="214"/>
      <c r="X41" s="214"/>
      <c r="Y41" s="214"/>
      <c r="Z41" s="214"/>
      <c r="AA41" s="214"/>
      <c r="AB41" s="214"/>
      <c r="AC41" s="214"/>
      <c r="AD41" s="213"/>
    </row>
    <row r="42" spans="1:30" s="89" customFormat="1" ht="13.5" customHeight="1" x14ac:dyDescent="0.15">
      <c r="A42" s="115" t="s">
        <v>59</v>
      </c>
      <c r="B42" s="216">
        <v>22</v>
      </c>
      <c r="C42" s="214">
        <v>10808</v>
      </c>
      <c r="D42" s="214">
        <v>2014</v>
      </c>
      <c r="E42" s="214">
        <v>18.600000000000001</v>
      </c>
      <c r="F42" s="214">
        <v>663</v>
      </c>
      <c r="G42" s="215" t="s">
        <v>100</v>
      </c>
      <c r="H42" s="214">
        <v>1351</v>
      </c>
      <c r="I42" s="214">
        <v>2629</v>
      </c>
      <c r="J42" s="214">
        <v>24.3</v>
      </c>
      <c r="K42" s="214">
        <v>3</v>
      </c>
      <c r="L42" s="214">
        <v>560</v>
      </c>
      <c r="M42" s="214">
        <v>2066</v>
      </c>
      <c r="N42" s="214">
        <v>5966</v>
      </c>
      <c r="O42" s="214">
        <v>55.2</v>
      </c>
      <c r="P42" s="214">
        <v>21</v>
      </c>
      <c r="Q42" s="214">
        <v>46</v>
      </c>
      <c r="R42" s="214">
        <v>461</v>
      </c>
      <c r="S42" s="214">
        <v>1544</v>
      </c>
      <c r="T42" s="214">
        <v>122</v>
      </c>
      <c r="U42" s="214">
        <v>70</v>
      </c>
      <c r="V42" s="218">
        <v>88</v>
      </c>
      <c r="W42" s="214">
        <v>1404</v>
      </c>
      <c r="X42" s="214">
        <v>406</v>
      </c>
      <c r="Y42" s="214">
        <v>250</v>
      </c>
      <c r="Z42" s="214">
        <v>717</v>
      </c>
      <c r="AA42" s="214">
        <v>163</v>
      </c>
      <c r="AB42" s="214">
        <v>432</v>
      </c>
      <c r="AC42" s="214">
        <v>242</v>
      </c>
      <c r="AD42" s="213">
        <v>199</v>
      </c>
    </row>
    <row r="43" spans="1:30" s="89" customFormat="1" ht="13.5" customHeight="1" x14ac:dyDescent="0.15">
      <c r="A43" s="132"/>
      <c r="B43" s="216">
        <v>27</v>
      </c>
      <c r="C43" s="214">
        <v>9803</v>
      </c>
      <c r="D43" s="214">
        <v>1850</v>
      </c>
      <c r="E43" s="214">
        <v>18.899999999999999</v>
      </c>
      <c r="F43" s="214">
        <v>579</v>
      </c>
      <c r="G43" s="215" t="s">
        <v>100</v>
      </c>
      <c r="H43" s="214">
        <v>1271</v>
      </c>
      <c r="I43" s="214">
        <v>2379</v>
      </c>
      <c r="J43" s="214">
        <v>24.3</v>
      </c>
      <c r="K43" s="214">
        <v>1</v>
      </c>
      <c r="L43" s="214">
        <v>512</v>
      </c>
      <c r="M43" s="214">
        <v>1866</v>
      </c>
      <c r="N43" s="214">
        <v>5450</v>
      </c>
      <c r="O43" s="214">
        <v>55</v>
      </c>
      <c r="P43" s="214">
        <v>25</v>
      </c>
      <c r="Q43" s="214">
        <v>39</v>
      </c>
      <c r="R43" s="214">
        <v>383</v>
      </c>
      <c r="S43" s="214">
        <v>1374</v>
      </c>
      <c r="T43" s="214">
        <v>95</v>
      </c>
      <c r="U43" s="214">
        <v>45</v>
      </c>
      <c r="V43" s="218">
        <v>110</v>
      </c>
      <c r="W43" s="214">
        <v>1290</v>
      </c>
      <c r="X43" s="214">
        <v>339</v>
      </c>
      <c r="Y43" s="214">
        <v>237</v>
      </c>
      <c r="Z43" s="214">
        <v>706</v>
      </c>
      <c r="AA43" s="214">
        <v>188</v>
      </c>
      <c r="AB43" s="214">
        <v>405</v>
      </c>
      <c r="AC43" s="214">
        <v>214</v>
      </c>
      <c r="AD43" s="213">
        <v>124</v>
      </c>
    </row>
    <row r="44" spans="1:30" s="89" customFormat="1" ht="13.5" customHeight="1" x14ac:dyDescent="0.15">
      <c r="A44" s="132"/>
      <c r="B44" s="216">
        <v>2</v>
      </c>
      <c r="C44" s="214">
        <v>8858</v>
      </c>
      <c r="D44" s="214">
        <v>1580</v>
      </c>
      <c r="E44" s="214">
        <v>17.8</v>
      </c>
      <c r="F44" s="214">
        <v>539</v>
      </c>
      <c r="G44" s="215" t="s">
        <v>100</v>
      </c>
      <c r="H44" s="214">
        <v>1041</v>
      </c>
      <c r="I44" s="214">
        <v>2186</v>
      </c>
      <c r="J44" s="214">
        <v>24.7</v>
      </c>
      <c r="K44" s="214">
        <v>1</v>
      </c>
      <c r="L44" s="214">
        <v>440</v>
      </c>
      <c r="M44" s="214">
        <v>1745</v>
      </c>
      <c r="N44" s="214">
        <v>4704</v>
      </c>
      <c r="O44" s="214">
        <v>53.1</v>
      </c>
      <c r="P44" s="214">
        <v>24</v>
      </c>
      <c r="Q44" s="214">
        <v>40</v>
      </c>
      <c r="R44" s="214">
        <v>359</v>
      </c>
      <c r="S44" s="214">
        <v>1134</v>
      </c>
      <c r="T44" s="214">
        <v>87</v>
      </c>
      <c r="U44" s="214">
        <v>60</v>
      </c>
      <c r="V44" s="218">
        <v>76</v>
      </c>
      <c r="W44" s="214">
        <v>1016</v>
      </c>
      <c r="X44" s="214">
        <v>259</v>
      </c>
      <c r="Y44" s="214">
        <v>231</v>
      </c>
      <c r="Z44" s="214">
        <v>682</v>
      </c>
      <c r="AA44" s="214">
        <v>137</v>
      </c>
      <c r="AB44" s="214">
        <v>427</v>
      </c>
      <c r="AC44" s="214">
        <v>172</v>
      </c>
      <c r="AD44" s="213">
        <v>388</v>
      </c>
    </row>
    <row r="45" spans="1:30" s="89" customFormat="1" ht="13.5" customHeight="1" x14ac:dyDescent="0.15">
      <c r="A45" s="115"/>
      <c r="B45" s="216"/>
      <c r="C45" s="214"/>
      <c r="D45" s="214"/>
      <c r="E45" s="214"/>
      <c r="F45" s="214"/>
      <c r="G45" s="215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7"/>
      <c r="W45" s="214"/>
      <c r="X45" s="214"/>
      <c r="Y45" s="214"/>
      <c r="Z45" s="214"/>
      <c r="AA45" s="214"/>
      <c r="AB45" s="214"/>
      <c r="AC45" s="214"/>
      <c r="AD45" s="213"/>
    </row>
    <row r="46" spans="1:30" s="89" customFormat="1" ht="13.5" customHeight="1" x14ac:dyDescent="0.15">
      <c r="A46" s="115" t="s">
        <v>45</v>
      </c>
      <c r="B46" s="216">
        <v>22</v>
      </c>
      <c r="C46" s="214">
        <v>12292</v>
      </c>
      <c r="D46" s="214">
        <v>925</v>
      </c>
      <c r="E46" s="214">
        <v>7.5</v>
      </c>
      <c r="F46" s="214">
        <v>729</v>
      </c>
      <c r="G46" s="214">
        <v>2</v>
      </c>
      <c r="H46" s="214">
        <v>194</v>
      </c>
      <c r="I46" s="214">
        <v>3595</v>
      </c>
      <c r="J46" s="214">
        <v>29.2</v>
      </c>
      <c r="K46" s="214">
        <v>2</v>
      </c>
      <c r="L46" s="214">
        <v>817</v>
      </c>
      <c r="M46" s="214">
        <v>2776</v>
      </c>
      <c r="N46" s="214">
        <v>7556</v>
      </c>
      <c r="O46" s="214">
        <v>61</v>
      </c>
      <c r="P46" s="214">
        <v>73</v>
      </c>
      <c r="Q46" s="214">
        <v>118</v>
      </c>
      <c r="R46" s="214">
        <v>620</v>
      </c>
      <c r="S46" s="214">
        <v>1828</v>
      </c>
      <c r="T46" s="214">
        <v>183</v>
      </c>
      <c r="U46" s="214">
        <v>147</v>
      </c>
      <c r="V46" s="218">
        <v>188</v>
      </c>
      <c r="W46" s="214">
        <v>958</v>
      </c>
      <c r="X46" s="214">
        <v>476</v>
      </c>
      <c r="Y46" s="214">
        <v>542</v>
      </c>
      <c r="Z46" s="214">
        <v>1394</v>
      </c>
      <c r="AA46" s="214">
        <v>138</v>
      </c>
      <c r="AB46" s="214">
        <v>536</v>
      </c>
      <c r="AC46" s="214">
        <v>355</v>
      </c>
      <c r="AD46" s="213">
        <v>216</v>
      </c>
    </row>
    <row r="47" spans="1:30" s="89" customFormat="1" ht="13.5" customHeight="1" x14ac:dyDescent="0.15">
      <c r="A47" s="132"/>
      <c r="B47" s="216">
        <v>27</v>
      </c>
      <c r="C47" s="214">
        <v>11583</v>
      </c>
      <c r="D47" s="214">
        <v>776</v>
      </c>
      <c r="E47" s="214">
        <v>6.7</v>
      </c>
      <c r="F47" s="214">
        <v>647</v>
      </c>
      <c r="G47" s="215" t="s">
        <v>100</v>
      </c>
      <c r="H47" s="214">
        <v>129</v>
      </c>
      <c r="I47" s="214">
        <v>3392</v>
      </c>
      <c r="J47" s="214">
        <v>29.3</v>
      </c>
      <c r="K47" s="214">
        <v>4</v>
      </c>
      <c r="L47" s="214">
        <v>741</v>
      </c>
      <c r="M47" s="214">
        <v>2647</v>
      </c>
      <c r="N47" s="214">
        <v>7249</v>
      </c>
      <c r="O47" s="214">
        <v>62.6</v>
      </c>
      <c r="P47" s="214">
        <v>57</v>
      </c>
      <c r="Q47" s="214">
        <v>101</v>
      </c>
      <c r="R47" s="214">
        <v>583</v>
      </c>
      <c r="S47" s="214">
        <v>1665</v>
      </c>
      <c r="T47" s="214">
        <v>176</v>
      </c>
      <c r="U47" s="214">
        <v>137</v>
      </c>
      <c r="V47" s="218">
        <v>193</v>
      </c>
      <c r="W47" s="214">
        <v>831</v>
      </c>
      <c r="X47" s="214">
        <v>393</v>
      </c>
      <c r="Y47" s="214">
        <v>510</v>
      </c>
      <c r="Z47" s="214">
        <v>1466</v>
      </c>
      <c r="AA47" s="214">
        <v>167</v>
      </c>
      <c r="AB47" s="214">
        <v>616</v>
      </c>
      <c r="AC47" s="214">
        <v>354</v>
      </c>
      <c r="AD47" s="213">
        <v>166</v>
      </c>
    </row>
    <row r="48" spans="1:30" s="89" customFormat="1" ht="13.5" customHeight="1" x14ac:dyDescent="0.15">
      <c r="A48" s="132"/>
      <c r="B48" s="216">
        <v>2</v>
      </c>
      <c r="C48" s="214">
        <v>11245</v>
      </c>
      <c r="D48" s="214">
        <v>704</v>
      </c>
      <c r="E48" s="214">
        <v>6.3</v>
      </c>
      <c r="F48" s="214">
        <v>581</v>
      </c>
      <c r="G48" s="214">
        <v>1</v>
      </c>
      <c r="H48" s="214">
        <v>122</v>
      </c>
      <c r="I48" s="214">
        <v>3243</v>
      </c>
      <c r="J48" s="214">
        <v>28.8</v>
      </c>
      <c r="K48" s="214">
        <v>2</v>
      </c>
      <c r="L48" s="214">
        <v>760</v>
      </c>
      <c r="M48" s="214">
        <v>2481</v>
      </c>
      <c r="N48" s="214">
        <v>6995</v>
      </c>
      <c r="O48" s="214">
        <v>62.2</v>
      </c>
      <c r="P48" s="214">
        <v>57</v>
      </c>
      <c r="Q48" s="214">
        <v>110</v>
      </c>
      <c r="R48" s="214">
        <v>564</v>
      </c>
      <c r="S48" s="214">
        <v>1625</v>
      </c>
      <c r="T48" s="214">
        <v>137</v>
      </c>
      <c r="U48" s="214">
        <v>137</v>
      </c>
      <c r="V48" s="218">
        <v>185</v>
      </c>
      <c r="W48" s="214">
        <v>796</v>
      </c>
      <c r="X48" s="214">
        <v>369</v>
      </c>
      <c r="Y48" s="214">
        <v>463</v>
      </c>
      <c r="Z48" s="214">
        <v>1482</v>
      </c>
      <c r="AA48" s="214">
        <v>149</v>
      </c>
      <c r="AB48" s="214">
        <v>606</v>
      </c>
      <c r="AC48" s="214">
        <v>315</v>
      </c>
      <c r="AD48" s="213">
        <v>303</v>
      </c>
    </row>
    <row r="49" spans="1:30" s="89" customFormat="1" ht="13.5" customHeight="1" x14ac:dyDescent="0.15">
      <c r="A49" s="115"/>
      <c r="B49" s="216"/>
      <c r="C49" s="214"/>
      <c r="D49" s="214"/>
      <c r="E49" s="214"/>
      <c r="F49" s="214"/>
      <c r="G49" s="215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7"/>
      <c r="W49" s="214"/>
      <c r="X49" s="214"/>
      <c r="Y49" s="214"/>
      <c r="Z49" s="214"/>
      <c r="AA49" s="214"/>
      <c r="AB49" s="214"/>
      <c r="AC49" s="214"/>
      <c r="AD49" s="213"/>
    </row>
    <row r="50" spans="1:30" s="89" customFormat="1" ht="13.5" customHeight="1" x14ac:dyDescent="0.15">
      <c r="A50" s="115" t="s">
        <v>46</v>
      </c>
      <c r="B50" s="216">
        <v>22</v>
      </c>
      <c r="C50" s="214">
        <v>21064</v>
      </c>
      <c r="D50" s="214">
        <v>315</v>
      </c>
      <c r="E50" s="214">
        <v>1</v>
      </c>
      <c r="F50" s="214">
        <v>311</v>
      </c>
      <c r="G50" s="215" t="s">
        <v>100</v>
      </c>
      <c r="H50" s="214">
        <v>4</v>
      </c>
      <c r="I50" s="214">
        <v>8531</v>
      </c>
      <c r="J50" s="214">
        <v>40.5</v>
      </c>
      <c r="K50" s="214">
        <v>4</v>
      </c>
      <c r="L50" s="214">
        <v>1404</v>
      </c>
      <c r="M50" s="214">
        <v>7123</v>
      </c>
      <c r="N50" s="214">
        <v>11594</v>
      </c>
      <c r="O50" s="214">
        <v>55</v>
      </c>
      <c r="P50" s="214">
        <v>128</v>
      </c>
      <c r="Q50" s="214">
        <v>219</v>
      </c>
      <c r="R50" s="214">
        <v>1272</v>
      </c>
      <c r="S50" s="214">
        <v>2828</v>
      </c>
      <c r="T50" s="214">
        <v>297</v>
      </c>
      <c r="U50" s="214">
        <v>249</v>
      </c>
      <c r="V50" s="214">
        <v>424</v>
      </c>
      <c r="W50" s="214">
        <v>1155</v>
      </c>
      <c r="X50" s="214">
        <v>746</v>
      </c>
      <c r="Y50" s="214">
        <v>628</v>
      </c>
      <c r="Z50" s="214">
        <v>2000</v>
      </c>
      <c r="AA50" s="214">
        <v>137</v>
      </c>
      <c r="AB50" s="214">
        <v>1087</v>
      </c>
      <c r="AC50" s="214">
        <v>424</v>
      </c>
      <c r="AD50" s="213">
        <v>624</v>
      </c>
    </row>
    <row r="51" spans="1:30" s="89" customFormat="1" ht="13.5" customHeight="1" x14ac:dyDescent="0.15">
      <c r="A51" s="115"/>
      <c r="B51" s="216">
        <v>27</v>
      </c>
      <c r="C51" s="214">
        <v>20941</v>
      </c>
      <c r="D51" s="214">
        <v>308</v>
      </c>
      <c r="E51" s="214">
        <v>1.5</v>
      </c>
      <c r="F51" s="214">
        <v>302</v>
      </c>
      <c r="G51" s="215" t="s">
        <v>100</v>
      </c>
      <c r="H51" s="214">
        <v>6</v>
      </c>
      <c r="I51" s="214">
        <v>8472</v>
      </c>
      <c r="J51" s="214">
        <v>40.5</v>
      </c>
      <c r="K51" s="214">
        <v>5</v>
      </c>
      <c r="L51" s="214">
        <v>1327</v>
      </c>
      <c r="M51" s="214">
        <v>7140</v>
      </c>
      <c r="N51" s="214">
        <v>11790</v>
      </c>
      <c r="O51" s="214">
        <v>56.3</v>
      </c>
      <c r="P51" s="214">
        <v>125</v>
      </c>
      <c r="Q51" s="214">
        <v>205</v>
      </c>
      <c r="R51" s="214">
        <v>1173</v>
      </c>
      <c r="S51" s="214">
        <v>2781</v>
      </c>
      <c r="T51" s="214">
        <v>297</v>
      </c>
      <c r="U51" s="214">
        <v>256</v>
      </c>
      <c r="V51" s="214">
        <v>341</v>
      </c>
      <c r="W51" s="214">
        <v>1116</v>
      </c>
      <c r="X51" s="214">
        <v>718</v>
      </c>
      <c r="Y51" s="214">
        <v>659</v>
      </c>
      <c r="Z51" s="214">
        <v>2462</v>
      </c>
      <c r="AA51" s="214">
        <v>154</v>
      </c>
      <c r="AB51" s="214">
        <v>1018</v>
      </c>
      <c r="AC51" s="214">
        <v>485</v>
      </c>
      <c r="AD51" s="213">
        <v>371</v>
      </c>
    </row>
    <row r="52" spans="1:30" s="89" customFormat="1" ht="13.5" customHeight="1" x14ac:dyDescent="0.15">
      <c r="A52" s="115"/>
      <c r="B52" s="216">
        <v>2</v>
      </c>
      <c r="C52" s="214">
        <v>21187</v>
      </c>
      <c r="D52" s="214">
        <v>338</v>
      </c>
      <c r="E52" s="214">
        <v>1.6</v>
      </c>
      <c r="F52" s="214">
        <v>333</v>
      </c>
      <c r="G52" s="215" t="s">
        <v>100</v>
      </c>
      <c r="H52" s="214">
        <v>5</v>
      </c>
      <c r="I52" s="214">
        <v>8410</v>
      </c>
      <c r="J52" s="214">
        <v>39.700000000000003</v>
      </c>
      <c r="K52" s="214">
        <v>3</v>
      </c>
      <c r="L52" s="214">
        <v>1422</v>
      </c>
      <c r="M52" s="214">
        <v>6985</v>
      </c>
      <c r="N52" s="214">
        <v>11889</v>
      </c>
      <c r="O52" s="214">
        <v>56.1</v>
      </c>
      <c r="P52" s="214">
        <v>152</v>
      </c>
      <c r="Q52" s="214">
        <v>203</v>
      </c>
      <c r="R52" s="214">
        <v>1147</v>
      </c>
      <c r="S52" s="214">
        <v>2606</v>
      </c>
      <c r="T52" s="214">
        <v>275</v>
      </c>
      <c r="U52" s="214">
        <v>272</v>
      </c>
      <c r="V52" s="214">
        <v>380</v>
      </c>
      <c r="W52" s="214">
        <v>1099</v>
      </c>
      <c r="X52" s="214">
        <v>698</v>
      </c>
      <c r="Y52" s="214">
        <v>739</v>
      </c>
      <c r="Z52" s="214">
        <v>2556</v>
      </c>
      <c r="AA52" s="214">
        <v>154</v>
      </c>
      <c r="AB52" s="214">
        <v>1152</v>
      </c>
      <c r="AC52" s="214">
        <v>456</v>
      </c>
      <c r="AD52" s="213">
        <v>550</v>
      </c>
    </row>
    <row r="53" spans="1:30" s="89" customFormat="1" ht="13.5" customHeight="1" thickBot="1" x14ac:dyDescent="0.2">
      <c r="A53" s="106"/>
      <c r="B53" s="212"/>
      <c r="C53" s="208"/>
      <c r="D53" s="208"/>
      <c r="E53" s="208"/>
      <c r="F53" s="208"/>
      <c r="G53" s="211"/>
      <c r="H53" s="208"/>
      <c r="I53" s="208"/>
      <c r="J53" s="210"/>
      <c r="K53" s="209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7"/>
    </row>
    <row r="54" spans="1:30" s="89" customFormat="1" ht="18" customHeight="1" x14ac:dyDescent="0.15">
      <c r="A54" s="91" t="s">
        <v>99</v>
      </c>
      <c r="B54" s="93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2"/>
      <c r="AD54" s="206" t="s">
        <v>47</v>
      </c>
    </row>
    <row r="55" spans="1:30" s="89" customFormat="1" ht="13.5" x14ac:dyDescent="0.15">
      <c r="B55" s="90"/>
      <c r="AD55" s="135"/>
    </row>
    <row r="56" spans="1:30" s="89" customFormat="1" ht="13.5" x14ac:dyDescent="0.15">
      <c r="B56" s="90"/>
      <c r="AD56" s="135"/>
    </row>
    <row r="57" spans="1:30" s="89" customFormat="1" ht="13.5" x14ac:dyDescent="0.15">
      <c r="B57" s="90"/>
      <c r="AD57" s="135"/>
    </row>
    <row r="58" spans="1:30" s="89" customFormat="1" ht="13.5" x14ac:dyDescent="0.15">
      <c r="B58" s="90"/>
      <c r="AD58" s="135"/>
    </row>
    <row r="59" spans="1:30" s="89" customFormat="1" ht="13.5" x14ac:dyDescent="0.15">
      <c r="B59" s="90"/>
      <c r="AD59" s="135"/>
    </row>
    <row r="60" spans="1:30" x14ac:dyDescent="0.15">
      <c r="G60" s="205"/>
    </row>
    <row r="61" spans="1:30" x14ac:dyDescent="0.15">
      <c r="G61" s="205"/>
    </row>
    <row r="62" spans="1:30" x14ac:dyDescent="0.15">
      <c r="G62" s="205"/>
    </row>
    <row r="63" spans="1:30" x14ac:dyDescent="0.15">
      <c r="G63" s="205"/>
    </row>
    <row r="64" spans="1:30" x14ac:dyDescent="0.15">
      <c r="G64" s="205"/>
    </row>
    <row r="65" spans="7:7" x14ac:dyDescent="0.15">
      <c r="G65" s="205"/>
    </row>
    <row r="66" spans="7:7" x14ac:dyDescent="0.15">
      <c r="G66" s="205"/>
    </row>
    <row r="67" spans="7:7" x14ac:dyDescent="0.15">
      <c r="G67" s="205"/>
    </row>
    <row r="68" spans="7:7" x14ac:dyDescent="0.15">
      <c r="G68" s="205"/>
    </row>
    <row r="69" spans="7:7" x14ac:dyDescent="0.15">
      <c r="G69" s="205"/>
    </row>
    <row r="70" spans="7:7" x14ac:dyDescent="0.15">
      <c r="G70" s="205"/>
    </row>
    <row r="71" spans="7:7" x14ac:dyDescent="0.15">
      <c r="G71" s="205"/>
    </row>
    <row r="72" spans="7:7" x14ac:dyDescent="0.15">
      <c r="G72" s="205"/>
    </row>
    <row r="73" spans="7:7" x14ac:dyDescent="0.15">
      <c r="G73" s="205"/>
    </row>
    <row r="74" spans="7:7" x14ac:dyDescent="0.15">
      <c r="G74" s="205"/>
    </row>
    <row r="75" spans="7:7" x14ac:dyDescent="0.15">
      <c r="G75" s="205"/>
    </row>
    <row r="76" spans="7:7" x14ac:dyDescent="0.15">
      <c r="G76" s="205"/>
    </row>
    <row r="77" spans="7:7" x14ac:dyDescent="0.15">
      <c r="G77" s="205"/>
    </row>
    <row r="78" spans="7:7" x14ac:dyDescent="0.15">
      <c r="G78" s="205"/>
    </row>
    <row r="79" spans="7:7" x14ac:dyDescent="0.15">
      <c r="G79" s="205"/>
    </row>
    <row r="80" spans="7:7" x14ac:dyDescent="0.15">
      <c r="G80" s="205"/>
    </row>
    <row r="81" spans="7:7" x14ac:dyDescent="0.15">
      <c r="G81" s="205"/>
    </row>
    <row r="82" spans="7:7" x14ac:dyDescent="0.15">
      <c r="G82" s="205"/>
    </row>
    <row r="83" spans="7:7" x14ac:dyDescent="0.15">
      <c r="G83" s="205"/>
    </row>
    <row r="84" spans="7:7" x14ac:dyDescent="0.15">
      <c r="G84" s="205"/>
    </row>
    <row r="85" spans="7:7" x14ac:dyDescent="0.15">
      <c r="G85" s="205"/>
    </row>
    <row r="86" spans="7:7" x14ac:dyDescent="0.15">
      <c r="G86" s="205"/>
    </row>
    <row r="87" spans="7:7" x14ac:dyDescent="0.15">
      <c r="G87" s="205"/>
    </row>
  </sheetData>
  <mergeCells count="30">
    <mergeCell ref="A5:A8"/>
    <mergeCell ref="B5:B8"/>
    <mergeCell ref="C5:C8"/>
    <mergeCell ref="D6:E7"/>
    <mergeCell ref="F6:F8"/>
    <mergeCell ref="U6:U8"/>
    <mergeCell ref="R6:R8"/>
    <mergeCell ref="W6:W8"/>
    <mergeCell ref="Z6:Z8"/>
    <mergeCell ref="Y6:Y8"/>
    <mergeCell ref="P6:P8"/>
    <mergeCell ref="T6:T8"/>
    <mergeCell ref="Q6:Q8"/>
    <mergeCell ref="S6:S8"/>
    <mergeCell ref="G6:G8"/>
    <mergeCell ref="I6:J7"/>
    <mergeCell ref="K6:K8"/>
    <mergeCell ref="L6:L8"/>
    <mergeCell ref="M6:M8"/>
    <mergeCell ref="P4:Q4"/>
    <mergeCell ref="AD5:AD8"/>
    <mergeCell ref="H6:H8"/>
    <mergeCell ref="D5:H5"/>
    <mergeCell ref="I5:M5"/>
    <mergeCell ref="AC6:AC8"/>
    <mergeCell ref="AA6:AA8"/>
    <mergeCell ref="V6:V8"/>
    <mergeCell ref="X6:X8"/>
    <mergeCell ref="AB6:AB8"/>
    <mergeCell ref="N6:O7"/>
  </mergeCells>
  <phoneticPr fontId="9"/>
  <printOptions horizontalCentered="1"/>
  <pageMargins left="0.25" right="0.25" top="0.75" bottom="0.33" header="0.3" footer="0.3"/>
  <pageSetup paperSize="8" fitToHeight="0" orientation="landscape" r:id="rId1"/>
  <headerFooter alignWithMargins="0"/>
  <rowBreaks count="1" manualBreakCount="1">
    <brk id="54" max="16383" man="1"/>
  </rowBreaks>
  <colBreaks count="2" manualBreakCount="2">
    <brk id="15" max="1048575" man="1"/>
    <brk id="3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zoomScale="90" zoomScaleNormal="90" workbookViewId="0">
      <selection activeCell="L18" sqref="L18"/>
    </sheetView>
  </sheetViews>
  <sheetFormatPr defaultColWidth="9" defaultRowHeight="14.25" x14ac:dyDescent="0.15"/>
  <cols>
    <col min="1" max="1" width="10.625" style="277" customWidth="1"/>
    <col min="2" max="2" width="4.375" style="277" customWidth="1"/>
    <col min="3" max="4" width="8.625" style="276" customWidth="1"/>
    <col min="5" max="5" width="9.75" style="276" bestFit="1" customWidth="1"/>
    <col min="6" max="9" width="8.625" style="276" customWidth="1"/>
    <col min="10" max="10" width="11.25" style="276" customWidth="1"/>
    <col min="11" max="11" width="2.875" style="276" customWidth="1"/>
    <col min="12" max="12" width="9" style="276" customWidth="1"/>
    <col min="13" max="16384" width="9" style="276"/>
  </cols>
  <sheetData>
    <row r="1" spans="1:14" s="315" customFormat="1" ht="14.25" customHeight="1" x14ac:dyDescent="0.15">
      <c r="A1" s="329" t="s">
        <v>160</v>
      </c>
      <c r="B1" s="282"/>
      <c r="C1" s="281"/>
      <c r="D1" s="281"/>
      <c r="E1" s="281"/>
      <c r="F1" s="281"/>
      <c r="G1" s="281"/>
      <c r="H1" s="281"/>
      <c r="I1" s="281"/>
      <c r="J1" s="281"/>
    </row>
    <row r="2" spans="1:14" s="315" customFormat="1" ht="13.5" customHeight="1" x14ac:dyDescent="0.15">
      <c r="A2" s="281"/>
      <c r="B2" s="282"/>
      <c r="C2" s="281"/>
      <c r="D2" s="281"/>
      <c r="E2" s="281"/>
      <c r="F2" s="281"/>
      <c r="G2" s="281"/>
      <c r="H2" s="281"/>
      <c r="I2" s="281"/>
      <c r="J2" s="281"/>
    </row>
    <row r="3" spans="1:14" ht="18.75" customHeight="1" x14ac:dyDescent="0.2">
      <c r="A3" s="328" t="s">
        <v>159</v>
      </c>
      <c r="B3" s="327"/>
      <c r="C3" s="326"/>
      <c r="D3" s="326"/>
      <c r="E3" s="281"/>
      <c r="F3" s="326"/>
      <c r="G3" s="326"/>
      <c r="H3" s="326"/>
      <c r="I3" s="326"/>
      <c r="J3" s="326"/>
    </row>
    <row r="4" spans="1:14" ht="18.75" customHeight="1" thickBot="1" x14ac:dyDescent="0.2">
      <c r="I4" s="325"/>
      <c r="J4" s="280" t="s">
        <v>158</v>
      </c>
    </row>
    <row r="5" spans="1:14" s="315" customFormat="1" ht="19.5" customHeight="1" x14ac:dyDescent="0.15">
      <c r="A5" s="324" t="s">
        <v>13</v>
      </c>
      <c r="B5" s="323" t="s">
        <v>76</v>
      </c>
      <c r="C5" s="322" t="s">
        <v>157</v>
      </c>
      <c r="D5" s="321"/>
      <c r="E5" s="320"/>
      <c r="F5" s="322" t="s">
        <v>156</v>
      </c>
      <c r="G5" s="321"/>
      <c r="H5" s="321"/>
      <c r="I5" s="320"/>
      <c r="J5" s="319" t="s">
        <v>155</v>
      </c>
    </row>
    <row r="6" spans="1:14" s="315" customFormat="1" ht="19.5" customHeight="1" x14ac:dyDescent="0.15">
      <c r="A6" s="318"/>
      <c r="B6" s="317"/>
      <c r="C6" s="292" t="s">
        <v>154</v>
      </c>
      <c r="D6" s="292" t="s">
        <v>153</v>
      </c>
      <c r="E6" s="292" t="s">
        <v>149</v>
      </c>
      <c r="F6" s="292" t="s">
        <v>152</v>
      </c>
      <c r="G6" s="292" t="s">
        <v>151</v>
      </c>
      <c r="H6" s="292" t="s">
        <v>150</v>
      </c>
      <c r="I6" s="292" t="s">
        <v>149</v>
      </c>
      <c r="J6" s="316" t="s">
        <v>148</v>
      </c>
    </row>
    <row r="7" spans="1:14" x14ac:dyDescent="0.15">
      <c r="A7" s="314"/>
      <c r="B7" s="313"/>
      <c r="C7" s="312"/>
      <c r="D7" s="311"/>
      <c r="E7" s="311"/>
      <c r="F7" s="311"/>
      <c r="G7" s="311"/>
      <c r="H7" s="311"/>
      <c r="I7" s="311"/>
      <c r="J7" s="310"/>
    </row>
    <row r="8" spans="1:14" x14ac:dyDescent="0.15">
      <c r="A8" s="294" t="s">
        <v>147</v>
      </c>
      <c r="B8" s="295">
        <v>1</v>
      </c>
      <c r="C8" s="305">
        <f>C12+C16+C20+C24+C28+C32+C36+C40+C44+C48</f>
        <v>4925</v>
      </c>
      <c r="D8" s="305">
        <f>D12+D16+D20+D24+D28+D32+D36+D40+D44+D48</f>
        <v>5668</v>
      </c>
      <c r="E8" s="305">
        <f>E12+E16+E20+E24+E28+E32+E36+E40+E44+E48</f>
        <v>-743</v>
      </c>
      <c r="F8" s="305">
        <f>F12+F16+F20+F24+F28+F32+F36+F40+F44+F48</f>
        <v>31030</v>
      </c>
      <c r="G8" s="305">
        <f>G12+G16+G20+G24+G28+G32+G36+G40+G44+G48</f>
        <v>29639</v>
      </c>
      <c r="H8" s="305">
        <f>H12+H16+H20+H24+H28+H32+H36+H40+H44+H48</f>
        <v>-437</v>
      </c>
      <c r="I8" s="305">
        <f>I12+I16+I20+I24+I28+I32+I36+I40+I44+I48</f>
        <v>954</v>
      </c>
      <c r="J8" s="309">
        <v>211</v>
      </c>
      <c r="K8" s="278"/>
    </row>
    <row r="9" spans="1:14" x14ac:dyDescent="0.15">
      <c r="A9" s="294"/>
      <c r="B9" s="295">
        <v>2</v>
      </c>
      <c r="C9" s="305">
        <f>C13+C17+C21+C25+C29+C33+C37+C41+C45+C49</f>
        <v>4751</v>
      </c>
      <c r="D9" s="305">
        <f>D13+D17+D21+D25+D29+D33+D37+D41+D45+D49</f>
        <v>5898</v>
      </c>
      <c r="E9" s="305">
        <f>E13+E17+E21+E25+E29+E33+E37+E41+E45+E49</f>
        <v>-1147</v>
      </c>
      <c r="F9" s="305">
        <f>F13+F17+F21+F25+F29+F33+F37+F41+F45+F49</f>
        <v>25800</v>
      </c>
      <c r="G9" s="305">
        <f>G13+G17+G21+G25+G29+G33+G37+G41+G45+G49</f>
        <v>26248</v>
      </c>
      <c r="H9" s="305">
        <f>H13+H17+H21+H25+H29+H33+H37+H41+H45+H49</f>
        <v>-281</v>
      </c>
      <c r="I9" s="305">
        <f>I13+I17+I21+I25+I29+I33+I37+I41+I45+I49</f>
        <v>-729</v>
      </c>
      <c r="J9" s="305">
        <f>J13+J17+J21+J25+J29+J33+J37+J41+J45+J49</f>
        <v>-1876</v>
      </c>
      <c r="K9" s="296"/>
    </row>
    <row r="10" spans="1:14" x14ac:dyDescent="0.15">
      <c r="A10" s="294"/>
      <c r="B10" s="295">
        <v>3</v>
      </c>
      <c r="C10" s="305">
        <f>C14+C18+C22+C26+C30+C34+C38+C42+C46+C50</f>
        <v>4642</v>
      </c>
      <c r="D10" s="305">
        <f>D14+D18+D22+D26+D30+D34+D38+D42+D46+D50</f>
        <v>6172</v>
      </c>
      <c r="E10" s="305">
        <f>C10-D10</f>
        <v>-1530</v>
      </c>
      <c r="F10" s="305">
        <f>F14+F18+F22+F26+F30+F34+F38+F42+F46+F50</f>
        <v>23861</v>
      </c>
      <c r="G10" s="305">
        <f>G14+G18+G22+G26+G30+G34+G38+G42+G46+G50</f>
        <v>25655</v>
      </c>
      <c r="H10" s="305">
        <f>H14+H18+H22+H26+H30+H34+H38+H42+H46+H50</f>
        <v>-353</v>
      </c>
      <c r="I10" s="305">
        <f>I14+I18+I22+I26+I30+I34+I38+I42+I46+I50</f>
        <v>-2147</v>
      </c>
      <c r="J10" s="309">
        <f>J14+J18+J22+J26+J30+J34+J38+J42+J46+J50</f>
        <v>-3677</v>
      </c>
      <c r="K10" s="278"/>
    </row>
    <row r="11" spans="1:14" x14ac:dyDescent="0.15">
      <c r="A11" s="294"/>
      <c r="B11" s="292"/>
      <c r="C11" s="305"/>
      <c r="D11" s="305"/>
      <c r="E11" s="305"/>
      <c r="F11" s="305"/>
      <c r="G11" s="305"/>
      <c r="H11" s="305"/>
      <c r="I11" s="305"/>
      <c r="J11" s="309"/>
    </row>
    <row r="12" spans="1:14" x14ac:dyDescent="0.15">
      <c r="A12" s="294" t="s">
        <v>146</v>
      </c>
      <c r="B12" s="292">
        <v>1</v>
      </c>
      <c r="C12" s="305">
        <v>884</v>
      </c>
      <c r="D12" s="305">
        <v>1118</v>
      </c>
      <c r="E12" s="289">
        <v>-234</v>
      </c>
      <c r="F12" s="305">
        <v>5576</v>
      </c>
      <c r="G12" s="305">
        <v>5099</v>
      </c>
      <c r="H12" s="299">
        <v>-62</v>
      </c>
      <c r="I12" s="307">
        <v>415</v>
      </c>
      <c r="J12" s="306">
        <v>181</v>
      </c>
    </row>
    <row r="13" spans="1:14" x14ac:dyDescent="0.15">
      <c r="A13" s="294"/>
      <c r="B13" s="292">
        <v>2</v>
      </c>
      <c r="C13" s="305">
        <v>899</v>
      </c>
      <c r="D13" s="305">
        <v>1144</v>
      </c>
      <c r="E13" s="289">
        <v>-245</v>
      </c>
      <c r="F13" s="305">
        <v>4518</v>
      </c>
      <c r="G13" s="305">
        <v>4902</v>
      </c>
      <c r="H13" s="299">
        <v>-31</v>
      </c>
      <c r="I13" s="307">
        <v>-415</v>
      </c>
      <c r="J13" s="306">
        <v>-660</v>
      </c>
      <c r="L13" s="287"/>
    </row>
    <row r="14" spans="1:14" x14ac:dyDescent="0.15">
      <c r="A14" s="294"/>
      <c r="B14" s="292">
        <v>3</v>
      </c>
      <c r="C14" s="305">
        <v>818</v>
      </c>
      <c r="D14" s="305">
        <v>1236</v>
      </c>
      <c r="E14" s="289">
        <v>-418</v>
      </c>
      <c r="F14" s="305">
        <v>4663</v>
      </c>
      <c r="G14" s="305">
        <v>5072</v>
      </c>
      <c r="H14" s="299">
        <v>-56</v>
      </c>
      <c r="I14" s="307">
        <v>-465</v>
      </c>
      <c r="J14" s="308">
        <v>-883</v>
      </c>
      <c r="L14" s="287"/>
    </row>
    <row r="15" spans="1:14" x14ac:dyDescent="0.15">
      <c r="A15" s="294"/>
      <c r="B15" s="292"/>
      <c r="C15" s="305"/>
      <c r="D15" s="305"/>
      <c r="E15" s="289"/>
      <c r="F15" s="305"/>
      <c r="G15" s="305"/>
      <c r="H15" s="307"/>
      <c r="I15" s="307"/>
      <c r="J15" s="306"/>
      <c r="L15" s="287"/>
      <c r="N15" s="305"/>
    </row>
    <row r="16" spans="1:14" x14ac:dyDescent="0.15">
      <c r="A16" s="294" t="s">
        <v>145</v>
      </c>
      <c r="B16" s="295">
        <v>1</v>
      </c>
      <c r="C16" s="289">
        <v>432</v>
      </c>
      <c r="D16" s="289">
        <v>572</v>
      </c>
      <c r="E16" s="289">
        <v>-140</v>
      </c>
      <c r="F16" s="289">
        <v>3223</v>
      </c>
      <c r="G16" s="289">
        <v>2758</v>
      </c>
      <c r="H16" s="299">
        <v>-49</v>
      </c>
      <c r="I16" s="289">
        <v>416</v>
      </c>
      <c r="J16" s="288">
        <v>276</v>
      </c>
      <c r="L16" s="287"/>
    </row>
    <row r="17" spans="1:12" x14ac:dyDescent="0.15">
      <c r="A17" s="294"/>
      <c r="B17" s="295">
        <v>2</v>
      </c>
      <c r="C17" s="289">
        <v>410</v>
      </c>
      <c r="D17" s="289">
        <v>600</v>
      </c>
      <c r="E17" s="289">
        <v>-190</v>
      </c>
      <c r="F17" s="289">
        <v>2529</v>
      </c>
      <c r="G17" s="289">
        <v>2635</v>
      </c>
      <c r="H17" s="299">
        <v>-7</v>
      </c>
      <c r="I17" s="289">
        <v>-113</v>
      </c>
      <c r="J17" s="288">
        <v>-303</v>
      </c>
      <c r="L17" s="287"/>
    </row>
    <row r="18" spans="1:12" x14ac:dyDescent="0.15">
      <c r="A18" s="294"/>
      <c r="B18" s="295">
        <v>3</v>
      </c>
      <c r="C18" s="289">
        <v>404</v>
      </c>
      <c r="D18" s="289">
        <v>609</v>
      </c>
      <c r="E18" s="289">
        <v>-205</v>
      </c>
      <c r="F18" s="289">
        <v>2150</v>
      </c>
      <c r="G18" s="289">
        <v>2440</v>
      </c>
      <c r="H18" s="299">
        <v>-16</v>
      </c>
      <c r="I18" s="289">
        <v>-306</v>
      </c>
      <c r="J18" s="288">
        <v>-511</v>
      </c>
      <c r="L18" s="287"/>
    </row>
    <row r="19" spans="1:12" x14ac:dyDescent="0.15">
      <c r="A19" s="294"/>
      <c r="B19" s="295"/>
      <c r="C19" s="289"/>
      <c r="D19" s="289"/>
      <c r="E19" s="289"/>
      <c r="F19" s="289"/>
      <c r="G19" s="289"/>
      <c r="H19" s="289"/>
      <c r="I19" s="289"/>
      <c r="J19" s="288"/>
      <c r="L19" s="287"/>
    </row>
    <row r="20" spans="1:12" x14ac:dyDescent="0.15">
      <c r="A20" s="294" t="s">
        <v>144</v>
      </c>
      <c r="B20" s="295">
        <v>1</v>
      </c>
      <c r="C20" s="289">
        <v>1036</v>
      </c>
      <c r="D20" s="289">
        <v>876</v>
      </c>
      <c r="E20" s="289">
        <v>160</v>
      </c>
      <c r="F20" s="289">
        <v>5078</v>
      </c>
      <c r="G20" s="289">
        <v>5003</v>
      </c>
      <c r="H20" s="299">
        <v>-138</v>
      </c>
      <c r="I20" s="289">
        <v>-63</v>
      </c>
      <c r="J20" s="288">
        <v>97</v>
      </c>
      <c r="L20" s="287"/>
    </row>
    <row r="21" spans="1:12" x14ac:dyDescent="0.15">
      <c r="A21" s="294"/>
      <c r="B21" s="295">
        <v>2</v>
      </c>
      <c r="C21" s="289">
        <v>960</v>
      </c>
      <c r="D21" s="289">
        <v>922</v>
      </c>
      <c r="E21" s="289">
        <v>38</v>
      </c>
      <c r="F21" s="289">
        <v>4548</v>
      </c>
      <c r="G21" s="289">
        <v>4858</v>
      </c>
      <c r="H21" s="299">
        <v>-123</v>
      </c>
      <c r="I21" s="289">
        <v>-433</v>
      </c>
      <c r="J21" s="288">
        <v>-395</v>
      </c>
      <c r="L21" s="287"/>
    </row>
    <row r="22" spans="1:12" x14ac:dyDescent="0.15">
      <c r="A22" s="294"/>
      <c r="B22" s="295">
        <v>3</v>
      </c>
      <c r="C22" s="289">
        <v>993</v>
      </c>
      <c r="D22" s="289">
        <v>990</v>
      </c>
      <c r="E22" s="289">
        <v>3</v>
      </c>
      <c r="F22" s="289">
        <v>4347</v>
      </c>
      <c r="G22" s="289">
        <v>4800</v>
      </c>
      <c r="H22" s="299">
        <v>-109</v>
      </c>
      <c r="I22" s="289">
        <v>-562</v>
      </c>
      <c r="J22" s="288">
        <v>-559</v>
      </c>
      <c r="L22" s="287"/>
    </row>
    <row r="23" spans="1:12" x14ac:dyDescent="0.15">
      <c r="A23" s="294"/>
      <c r="B23" s="295"/>
      <c r="C23" s="289"/>
      <c r="D23" s="289"/>
      <c r="E23" s="289"/>
      <c r="F23" s="289"/>
      <c r="G23" s="289"/>
      <c r="H23" s="289"/>
      <c r="I23" s="289"/>
      <c r="J23" s="288"/>
      <c r="L23" s="287"/>
    </row>
    <row r="24" spans="1:12" x14ac:dyDescent="0.15">
      <c r="A24" s="294" t="s">
        <v>143</v>
      </c>
      <c r="B24" s="304">
        <v>1</v>
      </c>
      <c r="C24" s="289">
        <v>924</v>
      </c>
      <c r="D24" s="289">
        <v>680</v>
      </c>
      <c r="E24" s="289">
        <v>244</v>
      </c>
      <c r="F24" s="289">
        <v>5128</v>
      </c>
      <c r="G24" s="289">
        <v>4995</v>
      </c>
      <c r="H24" s="299">
        <v>-121</v>
      </c>
      <c r="I24" s="289">
        <v>12</v>
      </c>
      <c r="J24" s="288">
        <v>256</v>
      </c>
      <c r="L24" s="287"/>
    </row>
    <row r="25" spans="1:12" x14ac:dyDescent="0.15">
      <c r="A25" s="294"/>
      <c r="B25" s="304">
        <v>2</v>
      </c>
      <c r="C25" s="289">
        <v>866</v>
      </c>
      <c r="D25" s="289">
        <v>697</v>
      </c>
      <c r="E25" s="289">
        <v>169</v>
      </c>
      <c r="F25" s="289">
        <v>4564</v>
      </c>
      <c r="G25" s="289">
        <v>4460</v>
      </c>
      <c r="H25" s="291">
        <v>-62</v>
      </c>
      <c r="I25" s="289">
        <v>42</v>
      </c>
      <c r="J25" s="288">
        <v>211</v>
      </c>
      <c r="L25" s="287"/>
    </row>
    <row r="26" spans="1:12" x14ac:dyDescent="0.15">
      <c r="A26" s="294"/>
      <c r="B26" s="304">
        <v>3</v>
      </c>
      <c r="C26" s="289">
        <v>887</v>
      </c>
      <c r="D26" s="289">
        <v>732</v>
      </c>
      <c r="E26" s="289">
        <v>155</v>
      </c>
      <c r="F26" s="289">
        <v>4149</v>
      </c>
      <c r="G26" s="289">
        <v>4361</v>
      </c>
      <c r="H26" s="291">
        <v>-130</v>
      </c>
      <c r="I26" s="289">
        <v>-342</v>
      </c>
      <c r="J26" s="288">
        <v>-187</v>
      </c>
      <c r="L26" s="287"/>
    </row>
    <row r="27" spans="1:12" x14ac:dyDescent="0.15">
      <c r="A27" s="294"/>
      <c r="B27" s="295"/>
      <c r="C27" s="289"/>
      <c r="D27" s="289"/>
      <c r="E27" s="289"/>
      <c r="F27" s="289"/>
      <c r="G27" s="289"/>
      <c r="H27" s="289"/>
      <c r="I27" s="289"/>
      <c r="J27" s="288"/>
      <c r="L27" s="287"/>
    </row>
    <row r="28" spans="1:12" x14ac:dyDescent="0.15">
      <c r="A28" s="294" t="s">
        <v>142</v>
      </c>
      <c r="B28" s="295">
        <v>1</v>
      </c>
      <c r="C28" s="289">
        <v>589</v>
      </c>
      <c r="D28" s="289">
        <v>736</v>
      </c>
      <c r="E28" s="289">
        <v>-147</v>
      </c>
      <c r="F28" s="289">
        <v>3873</v>
      </c>
      <c r="G28" s="289">
        <v>3701</v>
      </c>
      <c r="H28" s="299">
        <v>-74</v>
      </c>
      <c r="I28" s="289">
        <v>98</v>
      </c>
      <c r="J28" s="302">
        <v>-49</v>
      </c>
      <c r="L28" s="287"/>
    </row>
    <row r="29" spans="1:12" x14ac:dyDescent="0.15">
      <c r="A29" s="294"/>
      <c r="B29" s="295">
        <v>2</v>
      </c>
      <c r="C29" s="289">
        <v>589</v>
      </c>
      <c r="D29" s="289">
        <v>832</v>
      </c>
      <c r="E29" s="289">
        <v>-243</v>
      </c>
      <c r="F29" s="289">
        <v>3308</v>
      </c>
      <c r="G29" s="289">
        <v>3062</v>
      </c>
      <c r="H29" s="299">
        <v>-32</v>
      </c>
      <c r="I29" s="289">
        <v>214</v>
      </c>
      <c r="J29" s="302">
        <f>E29+I29</f>
        <v>-29</v>
      </c>
      <c r="L29" s="287"/>
    </row>
    <row r="30" spans="1:12" x14ac:dyDescent="0.15">
      <c r="A30" s="294"/>
      <c r="B30" s="295">
        <v>3</v>
      </c>
      <c r="C30" s="289">
        <v>552</v>
      </c>
      <c r="D30" s="289">
        <v>845</v>
      </c>
      <c r="E30" s="289">
        <v>-293</v>
      </c>
      <c r="F30" s="289">
        <v>2730</v>
      </c>
      <c r="G30" s="289">
        <v>2991</v>
      </c>
      <c r="H30" s="299">
        <v>-29</v>
      </c>
      <c r="I30" s="289">
        <v>-290</v>
      </c>
      <c r="J30" s="302">
        <v>-583</v>
      </c>
      <c r="L30" s="287"/>
    </row>
    <row r="31" spans="1:12" x14ac:dyDescent="0.15">
      <c r="A31" s="294"/>
      <c r="B31" s="295"/>
      <c r="C31" s="289"/>
      <c r="D31" s="289"/>
      <c r="E31" s="289"/>
      <c r="F31" s="289"/>
      <c r="G31" s="289"/>
      <c r="H31" s="289"/>
      <c r="I31" s="289"/>
      <c r="J31" s="288"/>
      <c r="L31" s="287"/>
    </row>
    <row r="32" spans="1:12" x14ac:dyDescent="0.15">
      <c r="A32" s="294" t="s">
        <v>33</v>
      </c>
      <c r="B32" s="295">
        <v>1</v>
      </c>
      <c r="C32" s="289">
        <v>230</v>
      </c>
      <c r="D32" s="289">
        <v>269</v>
      </c>
      <c r="E32" s="289">
        <v>-39</v>
      </c>
      <c r="F32" s="289">
        <v>837</v>
      </c>
      <c r="G32" s="289">
        <v>870</v>
      </c>
      <c r="H32" s="298">
        <v>3</v>
      </c>
      <c r="I32" s="289">
        <v>-30</v>
      </c>
      <c r="J32" s="288">
        <v>-69</v>
      </c>
      <c r="L32" s="287"/>
    </row>
    <row r="33" spans="1:12" x14ac:dyDescent="0.15">
      <c r="A33" s="294"/>
      <c r="B33" s="304">
        <v>2</v>
      </c>
      <c r="C33" s="289">
        <v>209</v>
      </c>
      <c r="D33" s="289">
        <v>266</v>
      </c>
      <c r="E33" s="289">
        <v>-57</v>
      </c>
      <c r="F33" s="289">
        <v>858</v>
      </c>
      <c r="G33" s="289">
        <v>896</v>
      </c>
      <c r="H33" s="298">
        <v>-6</v>
      </c>
      <c r="I33" s="289">
        <v>-44</v>
      </c>
      <c r="J33" s="288">
        <v>-101</v>
      </c>
      <c r="L33" s="287"/>
    </row>
    <row r="34" spans="1:12" x14ac:dyDescent="0.15">
      <c r="A34" s="294"/>
      <c r="B34" s="304">
        <v>3</v>
      </c>
      <c r="C34" s="289">
        <v>177</v>
      </c>
      <c r="D34" s="289">
        <v>265</v>
      </c>
      <c r="E34" s="289">
        <v>-88</v>
      </c>
      <c r="F34" s="289">
        <v>978</v>
      </c>
      <c r="G34" s="289">
        <v>929</v>
      </c>
      <c r="H34" s="298">
        <v>-2</v>
      </c>
      <c r="I34" s="289">
        <v>47</v>
      </c>
      <c r="J34" s="288">
        <v>-41</v>
      </c>
      <c r="L34" s="287"/>
    </row>
    <row r="35" spans="1:12" x14ac:dyDescent="0.15">
      <c r="A35" s="294"/>
      <c r="B35" s="295"/>
      <c r="C35" s="289"/>
      <c r="D35" s="289"/>
      <c r="E35" s="289"/>
      <c r="F35" s="289"/>
      <c r="G35" s="289"/>
      <c r="H35" s="289"/>
      <c r="I35" s="289"/>
      <c r="J35" s="288"/>
      <c r="L35" s="287"/>
    </row>
    <row r="36" spans="1:12" x14ac:dyDescent="0.15">
      <c r="A36" s="294" t="s">
        <v>141</v>
      </c>
      <c r="B36" s="295">
        <v>1</v>
      </c>
      <c r="C36" s="289">
        <v>346</v>
      </c>
      <c r="D36" s="289">
        <v>467</v>
      </c>
      <c r="E36" s="299">
        <v>-121</v>
      </c>
      <c r="F36" s="289">
        <v>2291</v>
      </c>
      <c r="G36" s="289">
        <v>2061</v>
      </c>
      <c r="H36" s="299">
        <v>-19</v>
      </c>
      <c r="I36" s="299">
        <v>211</v>
      </c>
      <c r="J36" s="302">
        <v>90</v>
      </c>
      <c r="L36" s="287"/>
    </row>
    <row r="37" spans="1:12" x14ac:dyDescent="0.15">
      <c r="A37" s="294"/>
      <c r="B37" s="295">
        <v>2</v>
      </c>
      <c r="C37" s="289">
        <v>357</v>
      </c>
      <c r="D37" s="289">
        <v>507</v>
      </c>
      <c r="E37" s="299">
        <v>-150</v>
      </c>
      <c r="F37" s="289">
        <v>2265</v>
      </c>
      <c r="G37" s="289">
        <v>1919</v>
      </c>
      <c r="H37" s="299">
        <v>-21</v>
      </c>
      <c r="I37" s="299">
        <v>325</v>
      </c>
      <c r="J37" s="302">
        <v>175</v>
      </c>
      <c r="K37" s="280"/>
      <c r="L37" s="287"/>
    </row>
    <row r="38" spans="1:12" x14ac:dyDescent="0.15">
      <c r="A38" s="294"/>
      <c r="B38" s="295">
        <v>3</v>
      </c>
      <c r="C38" s="289">
        <v>339</v>
      </c>
      <c r="D38" s="289">
        <v>488</v>
      </c>
      <c r="E38" s="299">
        <v>-149</v>
      </c>
      <c r="F38" s="289">
        <v>2183</v>
      </c>
      <c r="G38" s="289">
        <v>1954</v>
      </c>
      <c r="H38" s="299">
        <v>-8</v>
      </c>
      <c r="I38" s="299">
        <v>221</v>
      </c>
      <c r="J38" s="302">
        <v>72</v>
      </c>
      <c r="K38" s="280"/>
      <c r="L38" s="287"/>
    </row>
    <row r="39" spans="1:12" x14ac:dyDescent="0.15">
      <c r="A39" s="294"/>
      <c r="B39" s="295"/>
      <c r="C39" s="289"/>
      <c r="D39" s="289"/>
      <c r="E39" s="289"/>
      <c r="F39" s="289"/>
      <c r="G39" s="289"/>
      <c r="H39" s="289"/>
      <c r="I39" s="289"/>
      <c r="J39" s="288"/>
      <c r="L39" s="287"/>
    </row>
    <row r="40" spans="1:12" x14ac:dyDescent="0.15">
      <c r="A40" s="294" t="s">
        <v>59</v>
      </c>
      <c r="B40" s="295">
        <v>1</v>
      </c>
      <c r="C40" s="289">
        <v>61</v>
      </c>
      <c r="D40" s="289">
        <v>302</v>
      </c>
      <c r="E40" s="303">
        <v>-241</v>
      </c>
      <c r="F40" s="289">
        <v>2384</v>
      </c>
      <c r="G40" s="289">
        <v>2559</v>
      </c>
      <c r="H40" s="299">
        <v>9</v>
      </c>
      <c r="I40" s="303">
        <v>-166</v>
      </c>
      <c r="J40" s="302">
        <v>-407</v>
      </c>
      <c r="L40" s="287"/>
    </row>
    <row r="41" spans="1:12" x14ac:dyDescent="0.15">
      <c r="A41" s="294"/>
      <c r="B41" s="295">
        <v>2</v>
      </c>
      <c r="C41" s="289">
        <v>56</v>
      </c>
      <c r="D41" s="289">
        <v>262</v>
      </c>
      <c r="E41" s="303">
        <v>-206</v>
      </c>
      <c r="F41" s="289">
        <v>780</v>
      </c>
      <c r="G41" s="289">
        <v>1114</v>
      </c>
      <c r="H41" s="299">
        <v>-18</v>
      </c>
      <c r="I41" s="303">
        <v>-352</v>
      </c>
      <c r="J41" s="302">
        <v>-558</v>
      </c>
      <c r="L41" s="287"/>
    </row>
    <row r="42" spans="1:12" x14ac:dyDescent="0.15">
      <c r="A42" s="294"/>
      <c r="B42" s="295">
        <v>3</v>
      </c>
      <c r="C42" s="289">
        <v>48</v>
      </c>
      <c r="D42" s="289">
        <v>306</v>
      </c>
      <c r="E42" s="303">
        <v>-258</v>
      </c>
      <c r="F42" s="289">
        <v>616</v>
      </c>
      <c r="G42" s="289">
        <v>810</v>
      </c>
      <c r="H42" s="299">
        <v>-12</v>
      </c>
      <c r="I42" s="303">
        <v>-206</v>
      </c>
      <c r="J42" s="302">
        <v>-464</v>
      </c>
      <c r="L42" s="287"/>
    </row>
    <row r="43" spans="1:12" x14ac:dyDescent="0.15">
      <c r="A43" s="294"/>
      <c r="B43" s="295"/>
      <c r="C43" s="289"/>
      <c r="D43" s="289"/>
      <c r="E43" s="289"/>
      <c r="F43" s="289"/>
      <c r="G43" s="289"/>
      <c r="H43" s="289"/>
      <c r="I43" s="289"/>
      <c r="J43" s="288"/>
      <c r="L43" s="287"/>
    </row>
    <row r="44" spans="1:12" x14ac:dyDescent="0.15">
      <c r="A44" s="294" t="s">
        <v>140</v>
      </c>
      <c r="B44" s="295">
        <v>1</v>
      </c>
      <c r="C44" s="289">
        <v>109</v>
      </c>
      <c r="D44" s="289">
        <v>247</v>
      </c>
      <c r="E44" s="299">
        <v>-138</v>
      </c>
      <c r="F44" s="289">
        <v>707</v>
      </c>
      <c r="G44" s="289">
        <v>838</v>
      </c>
      <c r="H44" s="289">
        <v>-4</v>
      </c>
      <c r="I44" s="298">
        <v>-135</v>
      </c>
      <c r="J44" s="302">
        <v>-273</v>
      </c>
      <c r="L44" s="287"/>
    </row>
    <row r="45" spans="1:12" x14ac:dyDescent="0.15">
      <c r="A45" s="294"/>
      <c r="B45" s="301">
        <v>2</v>
      </c>
      <c r="C45" s="300">
        <v>97</v>
      </c>
      <c r="D45" s="289">
        <v>275</v>
      </c>
      <c r="E45" s="299">
        <v>-178</v>
      </c>
      <c r="F45" s="289">
        <v>720</v>
      </c>
      <c r="G45" s="289">
        <v>702</v>
      </c>
      <c r="H45" s="289">
        <v>-5</v>
      </c>
      <c r="I45" s="298">
        <v>13</v>
      </c>
      <c r="J45" s="297">
        <v>-165</v>
      </c>
      <c r="K45" s="296"/>
      <c r="L45" s="287"/>
    </row>
    <row r="46" spans="1:12" x14ac:dyDescent="0.15">
      <c r="A46" s="294"/>
      <c r="B46" s="295">
        <v>3</v>
      </c>
      <c r="C46" s="289">
        <v>95</v>
      </c>
      <c r="D46" s="289">
        <v>273</v>
      </c>
      <c r="E46" s="299">
        <v>-178</v>
      </c>
      <c r="F46" s="289">
        <v>491</v>
      </c>
      <c r="G46" s="289">
        <v>645</v>
      </c>
      <c r="H46" s="289">
        <v>-2</v>
      </c>
      <c r="I46" s="298">
        <v>-156</v>
      </c>
      <c r="J46" s="297">
        <v>-334</v>
      </c>
      <c r="K46" s="296"/>
      <c r="L46" s="287"/>
    </row>
    <row r="47" spans="1:12" x14ac:dyDescent="0.15">
      <c r="A47" s="294"/>
      <c r="B47" s="295"/>
      <c r="C47" s="289"/>
      <c r="D47" s="289"/>
      <c r="E47" s="289"/>
      <c r="F47" s="289"/>
      <c r="G47" s="289"/>
      <c r="H47" s="289"/>
      <c r="I47" s="289"/>
      <c r="J47" s="288"/>
      <c r="L47" s="287"/>
    </row>
    <row r="48" spans="1:12" x14ac:dyDescent="0.15">
      <c r="A48" s="294" t="s">
        <v>139</v>
      </c>
      <c r="B48" s="292">
        <v>1</v>
      </c>
      <c r="C48" s="290">
        <v>314</v>
      </c>
      <c r="D48" s="290">
        <v>401</v>
      </c>
      <c r="E48" s="291">
        <v>-87</v>
      </c>
      <c r="F48" s="290">
        <v>1933</v>
      </c>
      <c r="G48" s="290">
        <v>1755</v>
      </c>
      <c r="H48" s="290">
        <v>18</v>
      </c>
      <c r="I48" s="289">
        <v>196</v>
      </c>
      <c r="J48" s="288">
        <v>109</v>
      </c>
      <c r="L48" s="287"/>
    </row>
    <row r="49" spans="1:12" x14ac:dyDescent="0.15">
      <c r="A49" s="293"/>
      <c r="B49" s="292">
        <v>2</v>
      </c>
      <c r="C49" s="290">
        <v>308</v>
      </c>
      <c r="D49" s="290">
        <v>393</v>
      </c>
      <c r="E49" s="291">
        <v>-85</v>
      </c>
      <c r="F49" s="290">
        <v>1710</v>
      </c>
      <c r="G49" s="290">
        <v>1700</v>
      </c>
      <c r="H49" s="290">
        <v>24</v>
      </c>
      <c r="I49" s="289">
        <v>34</v>
      </c>
      <c r="J49" s="288">
        <v>-51</v>
      </c>
      <c r="L49" s="287"/>
    </row>
    <row r="50" spans="1:12" x14ac:dyDescent="0.15">
      <c r="A50" s="293"/>
      <c r="B50" s="292">
        <v>3</v>
      </c>
      <c r="C50" s="290">
        <v>329</v>
      </c>
      <c r="D50" s="290">
        <v>428</v>
      </c>
      <c r="E50" s="291">
        <v>-99</v>
      </c>
      <c r="F50" s="290">
        <v>1554</v>
      </c>
      <c r="G50" s="290">
        <v>1653</v>
      </c>
      <c r="H50" s="290">
        <v>11</v>
      </c>
      <c r="I50" s="289">
        <v>-88</v>
      </c>
      <c r="J50" s="288">
        <v>-187</v>
      </c>
      <c r="L50" s="287"/>
    </row>
    <row r="51" spans="1:12" ht="14.25" customHeight="1" thickBot="1" x14ac:dyDescent="0.2">
      <c r="A51" s="286"/>
      <c r="B51" s="285"/>
      <c r="C51" s="284"/>
      <c r="D51" s="284"/>
      <c r="E51" s="284"/>
      <c r="F51" s="284"/>
      <c r="G51" s="284"/>
      <c r="H51" s="284"/>
      <c r="I51" s="284"/>
      <c r="J51" s="283"/>
    </row>
    <row r="52" spans="1:12" x14ac:dyDescent="0.15">
      <c r="A52" s="281" t="s">
        <v>138</v>
      </c>
      <c r="B52" s="282"/>
      <c r="D52" s="281"/>
      <c r="E52" s="281"/>
      <c r="F52" s="281"/>
      <c r="G52" s="281"/>
      <c r="H52" s="281"/>
      <c r="I52" s="281"/>
      <c r="J52" s="280" t="s">
        <v>137</v>
      </c>
    </row>
    <row r="53" spans="1:12" x14ac:dyDescent="0.15">
      <c r="A53" s="279" t="s">
        <v>136</v>
      </c>
      <c r="H53" s="278"/>
    </row>
  </sheetData>
  <mergeCells count="4">
    <mergeCell ref="C5:E5"/>
    <mergeCell ref="F5:I5"/>
    <mergeCell ref="A5:A6"/>
    <mergeCell ref="B5:B6"/>
  </mergeCells>
  <phoneticPr fontId="9"/>
  <pageMargins left="0.47244094488188981" right="0.27559055118110237" top="0.78740157480314965" bottom="0.78740157480314965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zoomScaleNormal="100" zoomScaleSheetLayoutView="90" workbookViewId="0">
      <selection activeCell="E19" sqref="E19"/>
    </sheetView>
  </sheetViews>
  <sheetFormatPr defaultRowHeight="14.25" x14ac:dyDescent="0.15"/>
  <cols>
    <col min="1" max="1" width="13.875" style="87" customWidth="1"/>
    <col min="2" max="2" width="4.875" style="87" customWidth="1"/>
    <col min="3" max="6" width="13.625" style="85" customWidth="1"/>
    <col min="7" max="7" width="5.625" style="85" customWidth="1"/>
    <col min="8" max="8" width="9.875" style="85" customWidth="1"/>
    <col min="9" max="16384" width="9" style="85"/>
  </cols>
  <sheetData>
    <row r="1" spans="1:10" s="89" customFormat="1" ht="14.25" customHeight="1" x14ac:dyDescent="0.15">
      <c r="A1" s="139"/>
      <c r="B1" s="93"/>
      <c r="C1" s="91"/>
      <c r="D1" s="91"/>
      <c r="E1" s="91"/>
      <c r="F1" s="91"/>
      <c r="G1" s="85"/>
      <c r="H1" s="92" t="s">
        <v>178</v>
      </c>
    </row>
    <row r="2" spans="1:10" s="89" customFormat="1" ht="14.25" customHeight="1" x14ac:dyDescent="0.15">
      <c r="A2" s="91"/>
      <c r="B2" s="93"/>
      <c r="C2" s="91"/>
      <c r="D2" s="91"/>
      <c r="E2" s="91"/>
      <c r="F2" s="91"/>
      <c r="G2" s="91"/>
    </row>
    <row r="3" spans="1:10" ht="18.75" customHeight="1" x14ac:dyDescent="0.2">
      <c r="A3" s="357" t="s">
        <v>177</v>
      </c>
      <c r="B3" s="200"/>
      <c r="C3" s="202"/>
    </row>
    <row r="4" spans="1:10" ht="14.25" customHeight="1" thickBot="1" x14ac:dyDescent="0.2">
      <c r="H4" s="92" t="s">
        <v>176</v>
      </c>
    </row>
    <row r="5" spans="1:10" ht="16.5" customHeight="1" x14ac:dyDescent="0.15">
      <c r="A5" s="270" t="s">
        <v>13</v>
      </c>
      <c r="B5" s="269" t="s">
        <v>76</v>
      </c>
      <c r="C5" s="356" t="s">
        <v>175</v>
      </c>
      <c r="D5" s="355" t="s">
        <v>174</v>
      </c>
      <c r="E5" s="355" t="s">
        <v>173</v>
      </c>
      <c r="F5" s="354" t="s">
        <v>172</v>
      </c>
      <c r="G5" s="353" t="s">
        <v>171</v>
      </c>
      <c r="H5" s="352"/>
    </row>
    <row r="6" spans="1:10" ht="16.5" customHeight="1" x14ac:dyDescent="0.15">
      <c r="A6" s="254"/>
      <c r="B6" s="250"/>
      <c r="C6" s="183" t="s">
        <v>170</v>
      </c>
      <c r="D6" s="183"/>
      <c r="E6" s="183"/>
      <c r="F6" s="349" t="s">
        <v>169</v>
      </c>
      <c r="G6" s="351" t="s">
        <v>168</v>
      </c>
      <c r="H6" s="350" t="s">
        <v>167</v>
      </c>
      <c r="J6" s="341"/>
    </row>
    <row r="7" spans="1:10" ht="16.5" customHeight="1" x14ac:dyDescent="0.15">
      <c r="A7" s="244"/>
      <c r="B7" s="237"/>
      <c r="C7" s="183" t="s">
        <v>166</v>
      </c>
      <c r="D7" s="349" t="s">
        <v>165</v>
      </c>
      <c r="E7" s="349" t="s">
        <v>164</v>
      </c>
      <c r="F7" s="348" t="s">
        <v>163</v>
      </c>
      <c r="G7" s="347" t="s">
        <v>162</v>
      </c>
      <c r="H7" s="346"/>
      <c r="J7" s="341"/>
    </row>
    <row r="8" spans="1:10" s="89" customFormat="1" x14ac:dyDescent="0.15">
      <c r="A8" s="178"/>
      <c r="B8" s="174"/>
      <c r="C8" s="345"/>
      <c r="D8" s="344"/>
      <c r="E8" s="344"/>
      <c r="F8" s="344"/>
      <c r="G8" s="343"/>
      <c r="H8" s="342"/>
      <c r="J8" s="341"/>
    </row>
    <row r="9" spans="1:10" s="89" customFormat="1" x14ac:dyDescent="0.15">
      <c r="A9" s="115" t="s">
        <v>62</v>
      </c>
      <c r="B9" s="129">
        <v>22</v>
      </c>
      <c r="C9" s="337">
        <v>614794</v>
      </c>
      <c r="D9" s="336">
        <v>174790</v>
      </c>
      <c r="E9" s="336">
        <v>137564</v>
      </c>
      <c r="F9" s="336">
        <v>577568</v>
      </c>
      <c r="G9" s="339">
        <v>93.944963678890815</v>
      </c>
      <c r="H9" s="338"/>
    </row>
    <row r="10" spans="1:10" s="89" customFormat="1" x14ac:dyDescent="0.15">
      <c r="A10" s="132"/>
      <c r="B10" s="129">
        <v>27</v>
      </c>
      <c r="C10" s="340">
        <f>C14+C18+C22+C26+C30+C34+C38+C42+C46+C50</f>
        <v>620905</v>
      </c>
      <c r="D10" s="340">
        <f>D14+D18+D22+D26+D30+D34+D38+D42+D46+D50</f>
        <v>181312</v>
      </c>
      <c r="E10" s="340">
        <f>E14+E18+E22+E26+E30+E34+E38+E42+E46+E50</f>
        <v>142488</v>
      </c>
      <c r="F10" s="340">
        <f>F14+F18+F22+F26+F30+F34+F38+F42+F46+F50</f>
        <v>582081</v>
      </c>
      <c r="G10" s="91"/>
      <c r="H10" s="334">
        <v>93.7</v>
      </c>
    </row>
    <row r="11" spans="1:10" s="89" customFormat="1" x14ac:dyDescent="0.15">
      <c r="A11" s="132"/>
      <c r="B11" s="129">
        <v>2</v>
      </c>
      <c r="C11" s="340">
        <f>C15+C19+C23+C27+C31+C35+C39+C43+C47+C51</f>
        <v>628495</v>
      </c>
      <c r="D11" s="340">
        <f>D15+D19+D23+D27+D31+D35+D39+D43+D47+D51</f>
        <v>177439</v>
      </c>
      <c r="E11" s="340">
        <f>E15+E19+E23+E27+E31+E35+E39+E43+E47+E51</f>
        <v>145500</v>
      </c>
      <c r="F11" s="340">
        <f>F15+F19+F23+F27+F31+F35+F39+F43+F47+F51</f>
        <v>596556</v>
      </c>
      <c r="G11" s="91"/>
      <c r="H11" s="334">
        <f>F11/C11*100</f>
        <v>94.91817755113405</v>
      </c>
    </row>
    <row r="12" spans="1:10" s="89" customFormat="1" x14ac:dyDescent="0.15">
      <c r="A12" s="115"/>
      <c r="B12" s="129"/>
      <c r="C12" s="337"/>
      <c r="D12" s="336"/>
      <c r="E12" s="336"/>
      <c r="F12" s="336"/>
      <c r="G12" s="338"/>
      <c r="H12" s="338"/>
    </row>
    <row r="13" spans="1:10" s="89" customFormat="1" x14ac:dyDescent="0.15">
      <c r="A13" s="115" t="s">
        <v>42</v>
      </c>
      <c r="B13" s="129">
        <v>22</v>
      </c>
      <c r="C13" s="337">
        <v>118828</v>
      </c>
      <c r="D13" s="336">
        <v>28932</v>
      </c>
      <c r="E13" s="336">
        <v>27441</v>
      </c>
      <c r="F13" s="336">
        <v>117337</v>
      </c>
      <c r="G13" s="339">
        <v>98.745245228397351</v>
      </c>
      <c r="H13" s="338"/>
    </row>
    <row r="14" spans="1:10" s="89" customFormat="1" x14ac:dyDescent="0.15">
      <c r="A14" s="132"/>
      <c r="B14" s="129">
        <v>27</v>
      </c>
      <c r="C14" s="337">
        <v>116908</v>
      </c>
      <c r="D14" s="336">
        <v>28548</v>
      </c>
      <c r="E14" s="336">
        <v>28159</v>
      </c>
      <c r="F14" s="336">
        <v>116519</v>
      </c>
      <c r="G14" s="339">
        <v>99.7</v>
      </c>
      <c r="H14" s="338"/>
    </row>
    <row r="15" spans="1:10" s="89" customFormat="1" x14ac:dyDescent="0.15">
      <c r="A15" s="132"/>
      <c r="B15" s="129">
        <v>2</v>
      </c>
      <c r="C15" s="337">
        <v>117884</v>
      </c>
      <c r="D15" s="336">
        <v>28558</v>
      </c>
      <c r="E15" s="336">
        <v>28796</v>
      </c>
      <c r="F15" s="336">
        <v>118122</v>
      </c>
      <c r="G15" s="335"/>
      <c r="H15" s="334">
        <f>F15/C15*100</f>
        <v>100.20189338671915</v>
      </c>
    </row>
    <row r="16" spans="1:10" s="89" customFormat="1" x14ac:dyDescent="0.15">
      <c r="A16" s="115"/>
      <c r="B16" s="129"/>
      <c r="C16" s="337"/>
      <c r="D16" s="336"/>
      <c r="E16" s="336"/>
      <c r="F16" s="336"/>
      <c r="G16" s="338"/>
      <c r="H16" s="338"/>
    </row>
    <row r="17" spans="1:8" s="89" customFormat="1" x14ac:dyDescent="0.15">
      <c r="A17" s="115" t="s">
        <v>6</v>
      </c>
      <c r="B17" s="129">
        <v>22</v>
      </c>
      <c r="C17" s="337">
        <v>54858</v>
      </c>
      <c r="D17" s="336">
        <v>12939</v>
      </c>
      <c r="E17" s="336">
        <v>13922</v>
      </c>
      <c r="F17" s="336">
        <v>55841</v>
      </c>
      <c r="G17" s="339">
        <v>101.79189908491013</v>
      </c>
      <c r="H17" s="338"/>
    </row>
    <row r="18" spans="1:8" s="89" customFormat="1" x14ac:dyDescent="0.15">
      <c r="A18" s="132"/>
      <c r="B18" s="129">
        <v>27</v>
      </c>
      <c r="C18" s="337">
        <v>56547</v>
      </c>
      <c r="D18" s="336">
        <v>13707</v>
      </c>
      <c r="E18" s="336">
        <v>14786</v>
      </c>
      <c r="F18" s="336">
        <v>57626</v>
      </c>
      <c r="G18" s="339">
        <v>101.9</v>
      </c>
      <c r="H18" s="338"/>
    </row>
    <row r="19" spans="1:8" s="89" customFormat="1" x14ac:dyDescent="0.15">
      <c r="A19" s="132"/>
      <c r="B19" s="129">
        <v>2</v>
      </c>
      <c r="C19" s="337">
        <v>58710</v>
      </c>
      <c r="D19" s="336">
        <v>13145</v>
      </c>
      <c r="E19" s="336">
        <v>15774</v>
      </c>
      <c r="F19" s="336">
        <v>61339</v>
      </c>
      <c r="G19" s="335"/>
      <c r="H19" s="334">
        <f>F19/C19*100</f>
        <v>104.47794242888774</v>
      </c>
    </row>
    <row r="20" spans="1:8" s="89" customFormat="1" x14ac:dyDescent="0.15">
      <c r="A20" s="115"/>
      <c r="B20" s="129"/>
      <c r="C20" s="337"/>
      <c r="D20" s="336"/>
      <c r="E20" s="336"/>
      <c r="F20" s="336"/>
      <c r="G20" s="338"/>
      <c r="H20" s="338"/>
    </row>
    <row r="21" spans="1:8" s="89" customFormat="1" x14ac:dyDescent="0.15">
      <c r="A21" s="115" t="s">
        <v>43</v>
      </c>
      <c r="B21" s="129">
        <v>22</v>
      </c>
      <c r="C21" s="337">
        <v>107690</v>
      </c>
      <c r="D21" s="336">
        <v>27207</v>
      </c>
      <c r="E21" s="336">
        <v>29824</v>
      </c>
      <c r="F21" s="336">
        <v>110307</v>
      </c>
      <c r="G21" s="339">
        <v>102.43012350264648</v>
      </c>
      <c r="H21" s="338"/>
    </row>
    <row r="22" spans="1:8" s="89" customFormat="1" x14ac:dyDescent="0.15">
      <c r="A22" s="132"/>
      <c r="B22" s="129">
        <v>27</v>
      </c>
      <c r="C22" s="337">
        <v>111944</v>
      </c>
      <c r="D22" s="336">
        <v>29929</v>
      </c>
      <c r="E22" s="336">
        <v>31275</v>
      </c>
      <c r="F22" s="336">
        <v>113290</v>
      </c>
      <c r="G22" s="339">
        <v>101.2</v>
      </c>
      <c r="H22" s="338"/>
    </row>
    <row r="23" spans="1:8" s="89" customFormat="1" x14ac:dyDescent="0.15">
      <c r="A23" s="132"/>
      <c r="B23" s="129">
        <v>2</v>
      </c>
      <c r="C23" s="337">
        <v>113787</v>
      </c>
      <c r="D23" s="336">
        <v>29278</v>
      </c>
      <c r="E23" s="336">
        <v>31281</v>
      </c>
      <c r="F23" s="336">
        <v>115790</v>
      </c>
      <c r="G23" s="335"/>
      <c r="H23" s="334">
        <f>F23/C23*100</f>
        <v>101.76030653765369</v>
      </c>
    </row>
    <row r="24" spans="1:8" s="89" customFormat="1" x14ac:dyDescent="0.15">
      <c r="A24" s="115"/>
      <c r="B24" s="129"/>
      <c r="C24" s="337"/>
      <c r="D24" s="336"/>
      <c r="E24" s="336"/>
      <c r="F24" s="336"/>
      <c r="G24" s="338"/>
      <c r="H24" s="338"/>
    </row>
    <row r="25" spans="1:8" s="89" customFormat="1" x14ac:dyDescent="0.15">
      <c r="A25" s="115" t="s">
        <v>38</v>
      </c>
      <c r="B25" s="129">
        <v>22</v>
      </c>
      <c r="C25" s="337">
        <v>85249</v>
      </c>
      <c r="D25" s="336">
        <v>26133</v>
      </c>
      <c r="E25" s="336">
        <v>26401</v>
      </c>
      <c r="F25" s="336">
        <v>85517</v>
      </c>
      <c r="G25" s="339">
        <v>100.31437318912833</v>
      </c>
      <c r="H25" s="338"/>
    </row>
    <row r="26" spans="1:8" s="89" customFormat="1" x14ac:dyDescent="0.15">
      <c r="A26" s="132"/>
      <c r="B26" s="129">
        <v>27</v>
      </c>
      <c r="C26" s="337">
        <v>89157</v>
      </c>
      <c r="D26" s="336">
        <v>27892</v>
      </c>
      <c r="E26" s="336">
        <v>28563</v>
      </c>
      <c r="F26" s="336">
        <v>89828</v>
      </c>
      <c r="G26" s="339">
        <v>100.8</v>
      </c>
      <c r="H26" s="338"/>
    </row>
    <row r="27" spans="1:8" s="89" customFormat="1" x14ac:dyDescent="0.15">
      <c r="A27" s="132"/>
      <c r="B27" s="129">
        <v>2</v>
      </c>
      <c r="C27" s="337">
        <v>93123</v>
      </c>
      <c r="D27" s="336">
        <v>27562</v>
      </c>
      <c r="E27" s="336">
        <v>30300</v>
      </c>
      <c r="F27" s="336">
        <v>95861</v>
      </c>
      <c r="G27" s="335"/>
      <c r="H27" s="334">
        <f>F27/C27*100</f>
        <v>102.94019737336642</v>
      </c>
    </row>
    <row r="28" spans="1:8" s="89" customFormat="1" x14ac:dyDescent="0.15">
      <c r="A28" s="115"/>
      <c r="B28" s="129"/>
      <c r="C28" s="337"/>
      <c r="D28" s="336"/>
      <c r="E28" s="336"/>
      <c r="F28" s="336"/>
      <c r="G28" s="338"/>
      <c r="H28" s="338"/>
    </row>
    <row r="29" spans="1:8" s="89" customFormat="1" x14ac:dyDescent="0.15">
      <c r="A29" s="115" t="s">
        <v>12</v>
      </c>
      <c r="B29" s="129">
        <v>22</v>
      </c>
      <c r="C29" s="337">
        <v>84768</v>
      </c>
      <c r="D29" s="336">
        <v>28517</v>
      </c>
      <c r="E29" s="336">
        <v>9870</v>
      </c>
      <c r="F29" s="336">
        <v>66121</v>
      </c>
      <c r="G29" s="339">
        <v>78.002312193280488</v>
      </c>
      <c r="H29" s="338"/>
    </row>
    <row r="30" spans="1:8" s="89" customFormat="1" x14ac:dyDescent="0.15">
      <c r="A30" s="132"/>
      <c r="B30" s="129">
        <v>27</v>
      </c>
      <c r="C30" s="337">
        <v>84617</v>
      </c>
      <c r="D30" s="336">
        <v>28782</v>
      </c>
      <c r="E30" s="336">
        <v>9848</v>
      </c>
      <c r="F30" s="336">
        <v>65683</v>
      </c>
      <c r="G30" s="339">
        <v>77.599999999999994</v>
      </c>
      <c r="H30" s="338"/>
    </row>
    <row r="31" spans="1:8" s="89" customFormat="1" x14ac:dyDescent="0.15">
      <c r="A31" s="132"/>
      <c r="B31" s="129">
        <v>2</v>
      </c>
      <c r="C31" s="337">
        <v>84364</v>
      </c>
      <c r="D31" s="336">
        <v>28152</v>
      </c>
      <c r="E31" s="336">
        <v>9642</v>
      </c>
      <c r="F31" s="336">
        <v>65854</v>
      </c>
      <c r="G31" s="335"/>
      <c r="H31" s="334">
        <f>F31/C31*100</f>
        <v>78.059361813095634</v>
      </c>
    </row>
    <row r="32" spans="1:8" s="89" customFormat="1" x14ac:dyDescent="0.15">
      <c r="A32" s="115"/>
      <c r="B32" s="129"/>
      <c r="C32" s="337"/>
      <c r="D32" s="336"/>
      <c r="E32" s="336"/>
      <c r="F32" s="336"/>
      <c r="G32" s="338"/>
      <c r="H32" s="338"/>
    </row>
    <row r="33" spans="1:8" s="89" customFormat="1" x14ac:dyDescent="0.15">
      <c r="A33" s="115" t="s">
        <v>33</v>
      </c>
      <c r="B33" s="129">
        <v>22</v>
      </c>
      <c r="C33" s="337">
        <v>25466</v>
      </c>
      <c r="D33" s="336">
        <v>9499</v>
      </c>
      <c r="E33" s="336">
        <v>6417</v>
      </c>
      <c r="F33" s="336">
        <v>22384</v>
      </c>
      <c r="G33" s="339">
        <v>87.897588942118901</v>
      </c>
      <c r="H33" s="338"/>
    </row>
    <row r="34" spans="1:8" s="89" customFormat="1" x14ac:dyDescent="0.15">
      <c r="A34" s="132"/>
      <c r="B34" s="129">
        <v>27</v>
      </c>
      <c r="C34" s="337">
        <v>27747</v>
      </c>
      <c r="D34" s="336">
        <v>10428</v>
      </c>
      <c r="E34" s="336">
        <v>6752</v>
      </c>
      <c r="F34" s="336">
        <v>24071</v>
      </c>
      <c r="G34" s="339">
        <v>86.8</v>
      </c>
      <c r="H34" s="338"/>
    </row>
    <row r="35" spans="1:8" s="89" customFormat="1" x14ac:dyDescent="0.15">
      <c r="A35" s="132"/>
      <c r="B35" s="129">
        <v>2</v>
      </c>
      <c r="C35" s="337">
        <v>28383</v>
      </c>
      <c r="D35" s="336">
        <v>10319</v>
      </c>
      <c r="E35" s="336">
        <v>6615</v>
      </c>
      <c r="F35" s="336">
        <v>24679</v>
      </c>
      <c r="G35" s="335"/>
      <c r="H35" s="334">
        <f>F35/C35*100</f>
        <v>86.949934820138822</v>
      </c>
    </row>
    <row r="36" spans="1:8" s="89" customFormat="1" x14ac:dyDescent="0.15">
      <c r="A36" s="115"/>
      <c r="B36" s="129"/>
      <c r="C36" s="337"/>
      <c r="D36" s="336"/>
      <c r="E36" s="336"/>
      <c r="F36" s="336"/>
      <c r="G36" s="338"/>
      <c r="H36" s="338"/>
    </row>
    <row r="37" spans="1:8" s="89" customFormat="1" x14ac:dyDescent="0.15">
      <c r="A37" s="115" t="s">
        <v>60</v>
      </c>
      <c r="B37" s="129">
        <v>22</v>
      </c>
      <c r="C37" s="337">
        <v>49800</v>
      </c>
      <c r="D37" s="336">
        <v>17271</v>
      </c>
      <c r="E37" s="336">
        <v>9307</v>
      </c>
      <c r="F37" s="336">
        <v>41836</v>
      </c>
      <c r="G37" s="339">
        <v>84.00803212851406</v>
      </c>
      <c r="H37" s="338"/>
    </row>
    <row r="38" spans="1:8" s="89" customFormat="1" x14ac:dyDescent="0.15">
      <c r="A38" s="132"/>
      <c r="B38" s="129">
        <v>27</v>
      </c>
      <c r="C38" s="337">
        <v>49230</v>
      </c>
      <c r="D38" s="336">
        <v>17809</v>
      </c>
      <c r="E38" s="336">
        <v>8947</v>
      </c>
      <c r="F38" s="336">
        <v>40368</v>
      </c>
      <c r="G38" s="339">
        <v>82</v>
      </c>
      <c r="H38" s="338"/>
    </row>
    <row r="39" spans="1:8" s="89" customFormat="1" x14ac:dyDescent="0.15">
      <c r="A39" s="132"/>
      <c r="B39" s="129">
        <v>2</v>
      </c>
      <c r="C39" s="337">
        <v>49596</v>
      </c>
      <c r="D39" s="336">
        <v>17423</v>
      </c>
      <c r="E39" s="336">
        <v>9010</v>
      </c>
      <c r="F39" s="336">
        <v>41183</v>
      </c>
      <c r="G39" s="335"/>
      <c r="H39" s="334">
        <f>F39/C39*100</f>
        <v>83.036938462779247</v>
      </c>
    </row>
    <row r="40" spans="1:8" s="89" customFormat="1" x14ac:dyDescent="0.15">
      <c r="A40" s="115"/>
      <c r="B40" s="129"/>
      <c r="C40" s="337"/>
      <c r="D40" s="336"/>
      <c r="E40" s="336"/>
      <c r="F40" s="336"/>
      <c r="G40" s="338"/>
      <c r="H40" s="338"/>
    </row>
    <row r="41" spans="1:8" s="89" customFormat="1" x14ac:dyDescent="0.15">
      <c r="A41" s="115" t="s">
        <v>59</v>
      </c>
      <c r="B41" s="129">
        <v>22</v>
      </c>
      <c r="C41" s="337">
        <v>20549</v>
      </c>
      <c r="D41" s="336">
        <v>3710</v>
      </c>
      <c r="E41" s="336">
        <v>2156</v>
      </c>
      <c r="F41" s="336">
        <v>18995</v>
      </c>
      <c r="G41" s="339">
        <v>92.437588203805547</v>
      </c>
      <c r="H41" s="338"/>
    </row>
    <row r="42" spans="1:8" s="89" customFormat="1" x14ac:dyDescent="0.15">
      <c r="A42" s="132"/>
      <c r="B42" s="129">
        <v>27</v>
      </c>
      <c r="C42" s="337">
        <v>18707</v>
      </c>
      <c r="D42" s="336">
        <v>3361</v>
      </c>
      <c r="E42" s="336">
        <v>2168</v>
      </c>
      <c r="F42" s="336">
        <v>17514</v>
      </c>
      <c r="G42" s="339">
        <v>93.6</v>
      </c>
      <c r="H42" s="338"/>
    </row>
    <row r="43" spans="1:8" s="89" customFormat="1" x14ac:dyDescent="0.15">
      <c r="A43" s="132"/>
      <c r="B43" s="129">
        <v>2</v>
      </c>
      <c r="C43" s="337">
        <v>16617</v>
      </c>
      <c r="D43" s="336">
        <v>2839</v>
      </c>
      <c r="E43" s="336">
        <v>1966</v>
      </c>
      <c r="F43" s="336">
        <v>15744</v>
      </c>
      <c r="G43" s="335"/>
      <c r="H43" s="334">
        <f>F43/C43*100</f>
        <v>94.746344105434204</v>
      </c>
    </row>
    <row r="44" spans="1:8" s="89" customFormat="1" x14ac:dyDescent="0.15">
      <c r="A44" s="115"/>
      <c r="B44" s="129"/>
      <c r="C44" s="337"/>
      <c r="D44" s="336"/>
      <c r="E44" s="336"/>
      <c r="F44" s="336"/>
      <c r="G44" s="338"/>
      <c r="H44" s="338"/>
    </row>
    <row r="45" spans="1:8" s="89" customFormat="1" x14ac:dyDescent="0.15">
      <c r="A45" s="115" t="s">
        <v>45</v>
      </c>
      <c r="B45" s="129">
        <v>22</v>
      </c>
      <c r="C45" s="337">
        <v>25178</v>
      </c>
      <c r="D45" s="336">
        <v>7563</v>
      </c>
      <c r="E45" s="336">
        <v>4992</v>
      </c>
      <c r="F45" s="336">
        <v>22607</v>
      </c>
      <c r="G45" s="339">
        <v>89.788704424497581</v>
      </c>
      <c r="H45" s="338"/>
    </row>
    <row r="46" spans="1:8" s="89" customFormat="1" x14ac:dyDescent="0.15">
      <c r="A46" s="132"/>
      <c r="B46" s="129">
        <v>27</v>
      </c>
      <c r="C46" s="337">
        <v>23575</v>
      </c>
      <c r="D46" s="336">
        <v>7210</v>
      </c>
      <c r="E46" s="336">
        <v>4950</v>
      </c>
      <c r="F46" s="336">
        <v>21315</v>
      </c>
      <c r="G46" s="339">
        <v>90.4</v>
      </c>
      <c r="H46" s="338"/>
    </row>
    <row r="47" spans="1:8" s="89" customFormat="1" x14ac:dyDescent="0.15">
      <c r="A47" s="132"/>
      <c r="B47" s="129">
        <v>2</v>
      </c>
      <c r="C47" s="337">
        <v>22496</v>
      </c>
      <c r="D47" s="336">
        <v>6724</v>
      </c>
      <c r="E47" s="336">
        <v>4684</v>
      </c>
      <c r="F47" s="336">
        <v>20456</v>
      </c>
      <c r="G47" s="335"/>
      <c r="H47" s="334">
        <f>F47/C47*100</f>
        <v>90.931721194879088</v>
      </c>
    </row>
    <row r="48" spans="1:8" s="89" customFormat="1" x14ac:dyDescent="0.15">
      <c r="A48" s="115"/>
      <c r="B48" s="129"/>
      <c r="C48" s="337"/>
      <c r="D48" s="336"/>
      <c r="E48" s="336"/>
      <c r="F48" s="336"/>
      <c r="G48" s="338"/>
      <c r="H48" s="338"/>
    </row>
    <row r="49" spans="1:8" s="89" customFormat="1" x14ac:dyDescent="0.15">
      <c r="A49" s="115" t="s">
        <v>46</v>
      </c>
      <c r="B49" s="129">
        <v>22</v>
      </c>
      <c r="C49" s="337">
        <v>42408</v>
      </c>
      <c r="D49" s="336">
        <v>13019</v>
      </c>
      <c r="E49" s="336">
        <v>7234</v>
      </c>
      <c r="F49" s="336">
        <v>36623</v>
      </c>
      <c r="G49" s="339">
        <v>86.358705904546312</v>
      </c>
      <c r="H49" s="338"/>
    </row>
    <row r="50" spans="1:8" s="89" customFormat="1" x14ac:dyDescent="0.15">
      <c r="A50" s="115"/>
      <c r="B50" s="129">
        <v>27</v>
      </c>
      <c r="C50" s="337">
        <v>42473</v>
      </c>
      <c r="D50" s="336">
        <v>13646</v>
      </c>
      <c r="E50" s="336">
        <v>7040</v>
      </c>
      <c r="F50" s="336">
        <v>35867</v>
      </c>
      <c r="G50" s="339">
        <v>84.4</v>
      </c>
      <c r="H50" s="338"/>
    </row>
    <row r="51" spans="1:8" s="89" customFormat="1" x14ac:dyDescent="0.15">
      <c r="A51" s="115"/>
      <c r="B51" s="129">
        <v>2</v>
      </c>
      <c r="C51" s="337">
        <v>43535</v>
      </c>
      <c r="D51" s="336">
        <v>13439</v>
      </c>
      <c r="E51" s="336">
        <v>7432</v>
      </c>
      <c r="F51" s="336">
        <v>37528</v>
      </c>
      <c r="G51" s="335"/>
      <c r="H51" s="334">
        <f>F51/C51*100</f>
        <v>86.201906512001841</v>
      </c>
    </row>
    <row r="52" spans="1:8" s="89" customFormat="1" ht="15" thickBot="1" x14ac:dyDescent="0.2">
      <c r="A52" s="106"/>
      <c r="B52" s="102"/>
      <c r="C52" s="333"/>
      <c r="D52" s="332"/>
      <c r="E52" s="332"/>
      <c r="F52" s="332"/>
      <c r="G52" s="331"/>
      <c r="H52" s="330"/>
    </row>
    <row r="53" spans="1:8" s="89" customFormat="1" x14ac:dyDescent="0.15">
      <c r="A53" s="91"/>
      <c r="B53" s="93"/>
      <c r="C53" s="91"/>
      <c r="D53" s="91"/>
      <c r="E53" s="85"/>
      <c r="F53" s="85"/>
      <c r="G53" s="85"/>
      <c r="H53" s="92" t="s">
        <v>161</v>
      </c>
    </row>
    <row r="54" spans="1:8" s="89" customFormat="1" ht="13.5" x14ac:dyDescent="0.15">
      <c r="B54" s="90"/>
    </row>
  </sheetData>
  <mergeCells count="37">
    <mergeCell ref="G20:H20"/>
    <mergeCell ref="G9:H9"/>
    <mergeCell ref="G16:H16"/>
    <mergeCell ref="G13:H13"/>
    <mergeCell ref="G18:H18"/>
    <mergeCell ref="G17:H17"/>
    <mergeCell ref="A5:A7"/>
    <mergeCell ref="B5:B7"/>
    <mergeCell ref="G12:H12"/>
    <mergeCell ref="G14:H14"/>
    <mergeCell ref="G5:H5"/>
    <mergeCell ref="H6:H7"/>
    <mergeCell ref="G8:H8"/>
    <mergeCell ref="G21:H21"/>
    <mergeCell ref="G24:H24"/>
    <mergeCell ref="G32:H32"/>
    <mergeCell ref="G30:H30"/>
    <mergeCell ref="G34:H34"/>
    <mergeCell ref="G29:H29"/>
    <mergeCell ref="G28:H28"/>
    <mergeCell ref="G25:H25"/>
    <mergeCell ref="G22:H22"/>
    <mergeCell ref="G26:H26"/>
    <mergeCell ref="G44:H44"/>
    <mergeCell ref="G36:H36"/>
    <mergeCell ref="G33:H33"/>
    <mergeCell ref="G41:H41"/>
    <mergeCell ref="G42:H42"/>
    <mergeCell ref="G38:H38"/>
    <mergeCell ref="G40:H40"/>
    <mergeCell ref="G37:H37"/>
    <mergeCell ref="G45:H45"/>
    <mergeCell ref="G46:H46"/>
    <mergeCell ref="G50:H50"/>
    <mergeCell ref="G52:H52"/>
    <mergeCell ref="G49:H49"/>
    <mergeCell ref="G48:H48"/>
  </mergeCells>
  <phoneticPr fontId="9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02-0-01_02</vt:lpstr>
      <vt:lpstr>02-03-01</vt:lpstr>
      <vt:lpstr>02-04</vt:lpstr>
      <vt:lpstr>02-05</vt:lpstr>
      <vt:lpstr>02-06</vt:lpstr>
      <vt:lpstr>'02-0-01_02'!Print_Area</vt:lpstr>
      <vt:lpstr>'02-03-01'!Print_Area</vt:lpstr>
      <vt:lpstr>'02-04'!Print_Area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2006-09-13T11:12:02Z</dcterms:created>
  <dcterms:modified xsi:type="dcterms:W3CDTF">2023-03-06T04:41:27Z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2019-10-10T01:58:29Z</vt:filetime>
  </property>
</Properties>
</file>